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7470" windowHeight="2700" tabRatio="891"/>
  </bookViews>
  <sheets>
    <sheet name="2020-2022 (2)" sheetId="19" r:id="rId1"/>
  </sheets>
  <definedNames>
    <definedName name="_xlnm.Print_Area" localSheetId="0">'2020-2022 (2)'!$A$1:$H$153</definedName>
  </definedNames>
  <calcPr calcId="144525"/>
</workbook>
</file>

<file path=xl/calcChain.xml><?xml version="1.0" encoding="utf-8"?>
<calcChain xmlns="http://schemas.openxmlformats.org/spreadsheetml/2006/main">
  <c r="H104" i="19"/>
  <c r="H103"/>
  <c r="E104"/>
  <c r="E103"/>
  <c r="E121" l="1"/>
  <c r="H121" s="1"/>
  <c r="E120"/>
  <c r="E119"/>
  <c r="H119" s="1"/>
  <c r="H120"/>
  <c r="G5" l="1"/>
  <c r="F5"/>
  <c r="E71"/>
  <c r="H71" s="1"/>
  <c r="E9" l="1"/>
  <c r="H9" s="1"/>
  <c r="D5"/>
  <c r="C5"/>
  <c r="E64" l="1"/>
  <c r="H64" s="1"/>
  <c r="E55"/>
  <c r="H55" s="1"/>
  <c r="E38" l="1"/>
  <c r="H38" s="1"/>
  <c r="E37"/>
  <c r="H37" s="1"/>
  <c r="D88" l="1"/>
  <c r="C88"/>
  <c r="E45" l="1"/>
  <c r="H45" s="1"/>
  <c r="D129"/>
  <c r="C129"/>
  <c r="D123"/>
  <c r="C123"/>
  <c r="E34" l="1"/>
  <c r="H34" s="1"/>
  <c r="E43" l="1"/>
  <c r="H43" s="1"/>
  <c r="E47"/>
  <c r="H47" s="1"/>
  <c r="E18"/>
  <c r="H18" s="1"/>
  <c r="E15"/>
  <c r="H15" s="1"/>
  <c r="E10"/>
  <c r="H10" s="1"/>
  <c r="E12"/>
  <c r="H12" s="1"/>
  <c r="E36"/>
  <c r="H36" s="1"/>
  <c r="E62"/>
  <c r="H62" s="1"/>
  <c r="E60"/>
  <c r="H60" s="1"/>
  <c r="E53"/>
  <c r="H53" s="1"/>
  <c r="E49"/>
  <c r="H49" s="1"/>
  <c r="E50"/>
  <c r="H50" s="1"/>
  <c r="E58"/>
  <c r="H58" s="1"/>
  <c r="E42"/>
  <c r="H42" s="1"/>
  <c r="E33"/>
  <c r="H33" s="1"/>
  <c r="E30"/>
  <c r="H30" s="1"/>
  <c r="E29"/>
  <c r="H29" s="1"/>
  <c r="E28"/>
  <c r="H28" s="1"/>
  <c r="E27"/>
  <c r="H27" s="1"/>
  <c r="E21"/>
  <c r="H21" s="1"/>
  <c r="E17"/>
  <c r="H17" s="1"/>
  <c r="E19"/>
  <c r="H19" s="1"/>
  <c r="E44" l="1"/>
  <c r="H44" s="1"/>
  <c r="E25"/>
  <c r="H25" s="1"/>
  <c r="E41"/>
  <c r="H41" s="1"/>
  <c r="E20"/>
  <c r="H20" s="1"/>
  <c r="E40"/>
  <c r="H40" s="1"/>
  <c r="E52"/>
  <c r="H52" s="1"/>
  <c r="E56"/>
  <c r="E70"/>
  <c r="H70" s="1"/>
  <c r="E24"/>
  <c r="H24" s="1"/>
  <c r="E48"/>
  <c r="H48" s="1"/>
  <c r="E13"/>
  <c r="H13" s="1"/>
  <c r="E35"/>
  <c r="H35" s="1"/>
  <c r="E68"/>
  <c r="H68" s="1"/>
  <c r="E59"/>
  <c r="H59" s="1"/>
  <c r="E57"/>
  <c r="H57" s="1"/>
  <c r="E61"/>
  <c r="H61" s="1"/>
  <c r="E6"/>
  <c r="E32"/>
  <c r="H32" s="1"/>
  <c r="E16"/>
  <c r="H16" s="1"/>
  <c r="H6" l="1"/>
  <c r="E7"/>
  <c r="H7" s="1"/>
  <c r="C73"/>
  <c r="E74" l="1"/>
  <c r="E73" s="1"/>
  <c r="E131"/>
  <c r="H131" s="1"/>
  <c r="E130"/>
  <c r="G129"/>
  <c r="F129"/>
  <c r="E128"/>
  <c r="H128" s="1"/>
  <c r="E127"/>
  <c r="H127" s="1"/>
  <c r="E126"/>
  <c r="H126" s="1"/>
  <c r="E125"/>
  <c r="H125" s="1"/>
  <c r="E124"/>
  <c r="H124" s="1"/>
  <c r="G123"/>
  <c r="F123"/>
  <c r="E118"/>
  <c r="H118" s="1"/>
  <c r="E117"/>
  <c r="H117" s="1"/>
  <c r="E116"/>
  <c r="H116" s="1"/>
  <c r="E115"/>
  <c r="H115" s="1"/>
  <c r="E114"/>
  <c r="H114" s="1"/>
  <c r="E113"/>
  <c r="H113" s="1"/>
  <c r="E112"/>
  <c r="H112" s="1"/>
  <c r="E111"/>
  <c r="H111" s="1"/>
  <c r="E110"/>
  <c r="H110" s="1"/>
  <c r="E109"/>
  <c r="H109" s="1"/>
  <c r="G108"/>
  <c r="G107" s="1"/>
  <c r="F108"/>
  <c r="F107" s="1"/>
  <c r="D108"/>
  <c r="D107" s="1"/>
  <c r="C108"/>
  <c r="C107" s="1"/>
  <c r="E106"/>
  <c r="H106" s="1"/>
  <c r="E105"/>
  <c r="H105" s="1"/>
  <c r="E102"/>
  <c r="H102" s="1"/>
  <c r="E101"/>
  <c r="H101" s="1"/>
  <c r="E100"/>
  <c r="H100" s="1"/>
  <c r="E99"/>
  <c r="H99" s="1"/>
  <c r="G98"/>
  <c r="F98"/>
  <c r="D98"/>
  <c r="C98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G88"/>
  <c r="F88"/>
  <c r="E87"/>
  <c r="H87" s="1"/>
  <c r="E86"/>
  <c r="H86" s="1"/>
  <c r="E85"/>
  <c r="H85" s="1"/>
  <c r="E84"/>
  <c r="H84" s="1"/>
  <c r="E83"/>
  <c r="H83" s="1"/>
  <c r="E82"/>
  <c r="H82" s="1"/>
  <c r="G81"/>
  <c r="F81"/>
  <c r="D81"/>
  <c r="C81"/>
  <c r="E80"/>
  <c r="H80" s="1"/>
  <c r="E79"/>
  <c r="H79" s="1"/>
  <c r="E78"/>
  <c r="H78" s="1"/>
  <c r="E77"/>
  <c r="H77" s="1"/>
  <c r="G76"/>
  <c r="F76"/>
  <c r="D76"/>
  <c r="C76"/>
  <c r="G73"/>
  <c r="F73"/>
  <c r="D73"/>
  <c r="H56"/>
  <c r="E69"/>
  <c r="H69" s="1"/>
  <c r="E26"/>
  <c r="H26" s="1"/>
  <c r="E67"/>
  <c r="H67" s="1"/>
  <c r="E31"/>
  <c r="H31" s="1"/>
  <c r="E51"/>
  <c r="H51" s="1"/>
  <c r="E65"/>
  <c r="H65" s="1"/>
  <c r="E46"/>
  <c r="H46" s="1"/>
  <c r="E11"/>
  <c r="H11" s="1"/>
  <c r="E22"/>
  <c r="H22" s="1"/>
  <c r="E23"/>
  <c r="H23" s="1"/>
  <c r="E14"/>
  <c r="H14" s="1"/>
  <c r="E63"/>
  <c r="H63" s="1"/>
  <c r="E39"/>
  <c r="H39" s="1"/>
  <c r="E54"/>
  <c r="H54" s="1"/>
  <c r="E8"/>
  <c r="H8" s="1"/>
  <c r="E66"/>
  <c r="H66" s="1"/>
  <c r="H5" l="1"/>
  <c r="E5"/>
  <c r="H89"/>
  <c r="H88" s="1"/>
  <c r="E88"/>
  <c r="H130"/>
  <c r="E129"/>
  <c r="H129" s="1"/>
  <c r="D122"/>
  <c r="D4" s="1"/>
  <c r="H74"/>
  <c r="H73" s="1"/>
  <c r="F122"/>
  <c r="F4" s="1"/>
  <c r="E123"/>
  <c r="G122"/>
  <c r="E108"/>
  <c r="E107" s="1"/>
  <c r="E81"/>
  <c r="H76"/>
  <c r="H98"/>
  <c r="H123"/>
  <c r="H81"/>
  <c r="H108"/>
  <c r="H107" s="1"/>
  <c r="E76"/>
  <c r="E98"/>
  <c r="C122"/>
  <c r="G4" l="1"/>
  <c r="E122"/>
  <c r="H122" s="1"/>
  <c r="C4"/>
  <c r="H4" l="1"/>
  <c r="E4"/>
</calcChain>
</file>

<file path=xl/sharedStrings.xml><?xml version="1.0" encoding="utf-8"?>
<sst xmlns="http://schemas.openxmlformats.org/spreadsheetml/2006/main" count="203" uniqueCount="188">
  <si>
    <t>Emri i Projektit</t>
  </si>
  <si>
    <t>Plani 10- BKK</t>
  </si>
  <si>
    <t xml:space="preserve">Plani 21-THV  </t>
  </si>
  <si>
    <t>Inspeksioni</t>
  </si>
  <si>
    <t>Urbanizmi dhe Planifikimi Hapsinor</t>
  </si>
  <si>
    <t>Bujqësia Pylltaria dhe Zhvillimi Rural</t>
  </si>
  <si>
    <t xml:space="preserve">Ngritja e serave </t>
  </si>
  <si>
    <t>Fondi emergjent për Bujqësi</t>
  </si>
  <si>
    <t>Ndërtimi i sistemit të ujitjes për siperfaqet bujqësore</t>
  </si>
  <si>
    <t xml:space="preserve">Shëndetësia dhe mirëqenia sociale </t>
  </si>
  <si>
    <t>Sanimi dhe renovimi i QKMF - QMF - ve</t>
  </si>
  <si>
    <t xml:space="preserve">Arsimi dhe shkenca </t>
  </si>
  <si>
    <t>Paisje mjekësore</t>
  </si>
  <si>
    <t>Mobile dhe Sanitari</t>
  </si>
  <si>
    <t>Ndërtimi i infrastrukturës rrugore në Bujqësi dhe pylltari</t>
  </si>
  <si>
    <t>Rregullimi dhe ndërtimi  i stallave për bagëti</t>
  </si>
  <si>
    <t>Fondi Emergjent</t>
  </si>
  <si>
    <t>Mjete Konkretizimi(Kabinete)</t>
  </si>
  <si>
    <t>Popolan</t>
  </si>
  <si>
    <t>Dubravë</t>
  </si>
  <si>
    <t>Grejkoc</t>
  </si>
  <si>
    <t>Javor</t>
  </si>
  <si>
    <t>Kasterc</t>
  </si>
  <si>
    <t>Leshan</t>
  </si>
  <si>
    <t>Mushtisht</t>
  </si>
  <si>
    <t>Nishor</t>
  </si>
  <si>
    <t>Gjinoc</t>
  </si>
  <si>
    <t>Peqan</t>
  </si>
  <si>
    <t>Reshtan</t>
  </si>
  <si>
    <t>Reqan</t>
  </si>
  <si>
    <t>Suharekë</t>
  </si>
  <si>
    <t>Sallagrazhd</t>
  </si>
  <si>
    <t>Semetisht</t>
  </si>
  <si>
    <t>Sllapuzhan</t>
  </si>
  <si>
    <t>Sopijë</t>
  </si>
  <si>
    <t>Tërrnje</t>
  </si>
  <si>
    <t>Vraniq</t>
  </si>
  <si>
    <t>Komunë</t>
  </si>
  <si>
    <t>ADMINISTRATA</t>
  </si>
  <si>
    <t xml:space="preserve">Kultura,Rina,sporti dhe Mërgara </t>
  </si>
  <si>
    <t xml:space="preserve">Vendosja  e ashensorit në QKMF  dhe mirëmbajtja e ashensorit ekzistues </t>
  </si>
  <si>
    <t xml:space="preserve">Blerja e automjetit  zyrtar për DSHMS </t>
  </si>
  <si>
    <t>_________________________</t>
  </si>
  <si>
    <t xml:space="preserve">   /Bali  Muharremaj  /</t>
  </si>
  <si>
    <t>Kryetari i Komunës:</t>
  </si>
  <si>
    <t>Trajtimi i deponive ilegale</t>
  </si>
  <si>
    <t>TOTAL:  I.Kapitale</t>
  </si>
  <si>
    <t>Rregullimi i oborreve dhe parkingjeve te QKMF, QMF dhe AMF</t>
  </si>
  <si>
    <t>Sherbimet e varrimt të kultit fetar</t>
  </si>
  <si>
    <t>Projekt zhvillimore për bujqësi</t>
  </si>
  <si>
    <t>Budakove</t>
  </si>
  <si>
    <t>Vitalizimi dhe infrastruktura për funksionalizimin e projektit-shtretrit shtepiak</t>
  </si>
  <si>
    <t>Administrata  &amp; Personeli</t>
  </si>
  <si>
    <t>Arsimi  Fillor</t>
  </si>
  <si>
    <t>TOTAL:2020</t>
  </si>
  <si>
    <t>2020-2022</t>
  </si>
  <si>
    <t xml:space="preserve">624-     Suharekë                 KAB- për  Projektet Kapitale        2020-2022    </t>
  </si>
  <si>
    <t>TOTALI  I  SHPENZIMEVE KAPITALE  2020-2022</t>
  </si>
  <si>
    <t>Bllaca</t>
  </si>
  <si>
    <t>Mushtishti</t>
  </si>
  <si>
    <t>Bashkefinancim</t>
  </si>
  <si>
    <t>Rruget Lokale ne Qytet SUHAREKE</t>
  </si>
  <si>
    <t>Dragaqine</t>
  </si>
  <si>
    <t>Luzhnice</t>
  </si>
  <si>
    <t xml:space="preserve">Qadrak </t>
  </si>
  <si>
    <t>Vershec</t>
  </si>
  <si>
    <t>Muhlan</t>
  </si>
  <si>
    <t>Bukoshe</t>
  </si>
  <si>
    <t>Breshance</t>
  </si>
  <si>
    <t>Doberdelan</t>
  </si>
  <si>
    <t>Duhel</t>
  </si>
  <si>
    <t>Dvoran</t>
  </si>
  <si>
    <t>Gelance</t>
  </si>
  <si>
    <t>Krushice e eperme</t>
  </si>
  <si>
    <t>Krushice e poshtme</t>
  </si>
  <si>
    <t>Maqiteve</t>
  </si>
  <si>
    <t>Neperbisht</t>
  </si>
  <si>
    <t>Savrove</t>
  </si>
  <si>
    <t>Shiroke</t>
  </si>
  <si>
    <t>Mirembajtja dimrore</t>
  </si>
  <si>
    <t>Baqevc</t>
  </si>
  <si>
    <t>Buzhale</t>
  </si>
  <si>
    <t>Objekti i Komunes-Asambleja Komunale</t>
  </si>
  <si>
    <t>Zhvillimi i Turizmit Rural</t>
  </si>
  <si>
    <t>Ndërtimi dhe Renovimi i fushave sportive (staiumeve)Komunë</t>
  </si>
  <si>
    <t>Rregullimi parqev rekroative sportive në Komunë</t>
  </si>
  <si>
    <t>Ndërtimi i kullës për dëshmorët e fshatit Bllacë</t>
  </si>
  <si>
    <t>Autoambulancë</t>
  </si>
  <si>
    <t>Instalimi i ngrohjeve qendrore dhe riparimi i atyre eksistuese në QKMF,QMF dhe AMF</t>
  </si>
  <si>
    <t xml:space="preserve">Funksionalizimi i qendres  shëndetësore  për P.A.K </t>
  </si>
  <si>
    <t>Ndertimi i qerdhës të fëmive në Samadraxhë-Faza -II-</t>
  </si>
  <si>
    <t>Hartimi dhe harmonizimi i dokumenteve të planifikimit hapësinor</t>
  </si>
  <si>
    <t>Hartimi i Projekteve</t>
  </si>
  <si>
    <t>Trajtimi i hapësirave me interes publik</t>
  </si>
  <si>
    <t>Renovimi i objekteve Publike dhe kolektive të banimit</t>
  </si>
  <si>
    <t>Sinjalizimi rrugor dhe sistemi i unifikuar i adresave</t>
  </si>
  <si>
    <t>Furnizimi me koshere për bletari</t>
  </si>
  <si>
    <t xml:space="preserve">Furnizimi me material fidanor  </t>
  </si>
  <si>
    <t xml:space="preserve">Renovimi dhe mirëmbajtja e lapidarëve dhe varrezeve te deshmorve në Komunë </t>
  </si>
  <si>
    <t xml:space="preserve">Rregullimi i infastruktures per Qerdhja e Femijve ne Studenqan  </t>
  </si>
  <si>
    <t>Fasadimi i salles sportive në SHFMU"Shkendija"</t>
  </si>
  <si>
    <t>Delloc</t>
  </si>
  <si>
    <t>Papazi</t>
  </si>
  <si>
    <t>Blerja e veturave</t>
  </si>
  <si>
    <t>Blerja e  sowtverit</t>
  </si>
  <si>
    <t>Vendbanimet</t>
  </si>
  <si>
    <t>Shërbimet Publike, Mjedis, dhe Emergjencë</t>
  </si>
  <si>
    <t>Ndëtrimi i rrugës: "Ragip Mamaj", "Halil Bugari", "Kalabria", dhe rrugë të tjera lokale.</t>
  </si>
  <si>
    <t>Studençan</t>
  </si>
  <si>
    <t>Ndërtimi i trotuarit rruga kryesore"Ibrahim Rugova".</t>
  </si>
  <si>
    <t>Ndërtimi i kanalizimit në Lagje të Mushtishtit.</t>
  </si>
  <si>
    <t xml:space="preserve">Ndertimi I rrugeve lokale </t>
  </si>
  <si>
    <t>Ndertimi I rrugeve lokale</t>
  </si>
  <si>
    <t>Ndertimi I rrugeve Lokale</t>
  </si>
  <si>
    <t xml:space="preserve">Qendra e qytetit </t>
  </si>
  <si>
    <t>Rregullimi i kanalizimit në Bllacë</t>
  </si>
  <si>
    <t>Ndertimi i rrugeve lokale Isuf Hajdari dhe rrugë të tjera lokale.</t>
  </si>
  <si>
    <t>Ndertimi i rrugëve: rr"Behlul Bajrami", rr."Bajraktart", rr."Kroni i Fshatit", rr."Ali Hoxha" dhe rrugë të tjera lokale</t>
  </si>
  <si>
    <t>Rregullimi i rrugëve" Kadojt", "Beqir Kadolli", "Mehmet Kadolli", "Smajl Bytyqi", " Januz Baraliu", " Yll Baraliu", "Qarri" "Izet Halili dhe rrugë të tjera lokale.</t>
  </si>
  <si>
    <t>Ndertimi i rrugeve lokale: " Brahim Avdyli" dhe rrugë të tjera lokale.</t>
  </si>
  <si>
    <t>Ndertimi i rrugeve lokale ne Dolloc</t>
  </si>
  <si>
    <t>Rregullimi i rrugëve Kodra e Trimave, rr. Xhele Muslia, dhe dhe rrugë të tjera lokale.</t>
  </si>
  <si>
    <t xml:space="preserve">Rregullimi i rrugeve: "Zymer Ibishi", "Hasan Maloku"," Hamzi Gashi", "Hetem Rrustemi", |Ramadan Maliqaj", "Hajdar Isufi", "Brahim Faiki"," Eqerem Rrustemi", "Bafti Krasniqi"-vazhdim, </t>
  </si>
  <si>
    <t>Ndertimi i rrugeve lokale: Rruga Brahe Zeqiri, Varrezave, Zeq Mehmeti, Ali Shaqiri, Nuhe Zeneli, Smajl Hyseni, Jemin Zeqiri, dhe rrugë të tjera lokale.</t>
  </si>
  <si>
    <t>Ndërtimi i kanalizimit në Komunë</t>
  </si>
  <si>
    <t>Ndertimi i rrugeve lokale: Rruga Fazli Kabashi, Zenel Gashi, Ramadan Gashi dhe rrugë të tjera lokale.</t>
  </si>
  <si>
    <t>Rregullimi i nënstacineve në Komunë</t>
  </si>
  <si>
    <t xml:space="preserve">Ndërtim i rrugës: "Ali v. Bytyqi", Avdyl s. Shala", "Hasan Basha" dhe rrugë të tjera lokale. </t>
  </si>
  <si>
    <t>Ndriqimi publik në Komunë</t>
  </si>
  <si>
    <t>Ndertimi i rrugeve lokale ne fshat</t>
  </si>
  <si>
    <t>Ndertimi i rrugeve lokale: "Rruga Luftetari i Lirisë", "Bardheci", "Molla e Art", dhe rrugë të tjera lokale.</t>
  </si>
  <si>
    <t>Nderimi i rrugeve lokale: " Gani Kolgeci", "Abaz Ndreca", dhe rrugë të tjera lokale.</t>
  </si>
  <si>
    <t>Ndertimi i rrugeve lokale: " Binak Alia", "Syl Mehmeti", dhe rrugë të tjera lokale.</t>
  </si>
  <si>
    <t xml:space="preserve">Ndertimi i rrugeve lokale: "Rruga Mulliri", "Mehmet Bytyçi" - segmente, :Dasaretet",dhe rrugë të tjera lokale. </t>
  </si>
  <si>
    <t>Samadraxhë</t>
  </si>
  <si>
    <t>Rregullimi i kanalizimit në Samadraxhë</t>
  </si>
  <si>
    <t>Ndertimi i rrugeve Lokale:  "21 Prilli", "Krasniqët",  "Neziraj",dhe rrugë të tjera lokale.</t>
  </si>
  <si>
    <t>Rregullimi i rrugeve: "Rrustem Elshani"(te vorrezat), "Peter Budi"," Vehbi Jahaj", "Murat Sylaj", "Nuhi Jemini", "Xhemaj Kada".</t>
  </si>
  <si>
    <t>Rregullimi i rrugëve: "Zeqir Ramadanaj", "Veli Sahitaj", "Beqir Berisha", "Brahim Jasharaj", "Sahit Limani", "Adem Kryeziu", "Haxhi Dan Brahimaj", "Kodra e That" (asfalt)</t>
  </si>
  <si>
    <t>Nderitimi i rrugeve lokale ne fshatin Stravuqin</t>
  </si>
  <si>
    <t>Rregullimi i kanalizimit</t>
  </si>
  <si>
    <t>Ndertimi i rrugeve Lokale: "Rruga Vardari", "Pranvera" dhe rrugë të tjera lokale.</t>
  </si>
  <si>
    <t xml:space="preserve">Ndertimi i rrugeve lokale: "Rruga Ushtari" i "Lirirs" - Vazhdim, "Abetarja" etj </t>
  </si>
  <si>
    <t>Ndertimi i rrugëve  "Ragip Muqa", "Rruga e Antenes" - vazhdim, dhe rruge te tjera lokale.</t>
  </si>
  <si>
    <t>Ndertimi i rrugeve lokale  “Selman UKA “  dhe rruge te tjera lokale.</t>
  </si>
  <si>
    <t>Ndertimi i rrugeve lokale: "Rruga 11 Marsi", "Kaçaniku", "Lazgush Poradeci" dhe rrugë të tjera lokale.</t>
  </si>
  <si>
    <t xml:space="preserve">Nënstacionet </t>
  </si>
  <si>
    <t>Regullimi dhe sanimi i rrugëve lokale në Komunë.</t>
  </si>
  <si>
    <t xml:space="preserve">Ndertimi i rrugeve lokale "Kol Jakova", "Filip Shiroka", "Hamez Xhemajliu"  dhe rruge të tjera lokale. </t>
  </si>
  <si>
    <t>Rregullimi i trotuarëve në Komunë</t>
  </si>
  <si>
    <t>Stravuqinë</t>
  </si>
  <si>
    <t>Projektet me bashkëfinancim</t>
  </si>
  <si>
    <t>Ndertimi i rruges lokale: "Gazmend Aliu" dhe rrugë të tjera lokale.</t>
  </si>
  <si>
    <t>Ndërtimi i urës në Leshan</t>
  </si>
  <si>
    <t>Ndërtimi i urës në Reshatn</t>
  </si>
  <si>
    <t xml:space="preserve">Reshtan </t>
  </si>
  <si>
    <t xml:space="preserve">Studençan </t>
  </si>
  <si>
    <t>Ndërtimi i urës në Studençan</t>
  </si>
  <si>
    <t xml:space="preserve">Suhareke </t>
  </si>
  <si>
    <t>Ndërtim i urës në Suharekë</t>
  </si>
  <si>
    <t>Rrënimi i Objekteve pa leje</t>
  </si>
  <si>
    <t>Ndertimi i lapidarit te viktimave 1912-1945 ne Samadraxhë-vazhdim</t>
  </si>
  <si>
    <t xml:space="preserve">Funksionalizimi i qendres për qendrim ditor për të moshuarit në Studenqan </t>
  </si>
  <si>
    <t>Insenatori-asgjësimi i mbetjeve medicionale</t>
  </si>
  <si>
    <t>Ndërtimi dhe meremitimi i shkollës në Komunë.</t>
  </si>
  <si>
    <t>Renovimi i dyshemes në SHFMU"Shkendija"</t>
  </si>
  <si>
    <t>Ndertimi i rrugeve lokale Bafti Kodra, Shtabi I UÇK-se, Muharrem Dema, etj</t>
  </si>
  <si>
    <t xml:space="preserve">Leshan </t>
  </si>
  <si>
    <t xml:space="preserve">Mirembajtja dhe pastrimi i qytetit </t>
  </si>
  <si>
    <t>Ndertimi i rrugeve Lokale</t>
  </si>
  <si>
    <t>Grejqevc</t>
  </si>
  <si>
    <t>Ndertimi i rrugeve lokale në lagjen BOKA</t>
  </si>
  <si>
    <t>Ndertimi i rrugeve lokale ne Luzhnic</t>
  </si>
  <si>
    <t>Ndërtimi i rrugës :" Sahit Tixhja", "Tetova", "Sadri Guraziu", "Kroi", "Mehmet Lumi", dhe rrugë të tjera lokale.</t>
  </si>
  <si>
    <t>Ndërtim i rrugëve lokale: "Amurllah Hoxha", Ismail Grulaj", Kolonja" dhe "13 Korriku".</t>
  </si>
  <si>
    <t>Rregullimi i rrugeve lokale: "Hasan Afrim Shukolli" dhe rruge të tjera lokale etj.</t>
  </si>
  <si>
    <t>Ndertimi i rrugeve lokale: " Rama Bllaca", Vllëzërit Gërvalla", Pashko Vasa", "Tafolli" dhe rrugë të tjera lokale.</t>
  </si>
  <si>
    <t>Ndertimi i rrugeve lokale: "Martirët e Dragaqinës", "Boka", "Kodra".</t>
  </si>
  <si>
    <t>Ndertimi i rrugeve Lokale: Rruga Sokol Ahmeti, H.Bajrami, Rame Ahmeti dhe rrugë të tjera lokale.</t>
  </si>
  <si>
    <t>Ndertimi i rrugeve lokale: " Zeqir Kadriaj", Shaqir Xheladini dhe rrugë të tjera lokale.</t>
  </si>
  <si>
    <t>Ndërtimi i rrugëve lokale në Gelancë (Ramadan Bajrami, Isuf Qerimi,Osumi,Halit Hetimi dhe Pusi i Atit) etj.</t>
  </si>
  <si>
    <t>Rregullim i rrugës "DRINI", rr,"FARKATARËT", rr "GRUNAJA",  rr,BREGU I DJELLIT", "GJELBRIMI", rr."RRETHOJAT", rr,"GURRA E FSHATIT", "KABASHI" dhe rrugë të tjera lokale.</t>
  </si>
  <si>
    <t>komunë</t>
  </si>
  <si>
    <t>Qytet SUHAREKE</t>
  </si>
  <si>
    <t>Shërbimet e shëndetësisë primare (QKMF)</t>
  </si>
  <si>
    <t>Data:   06.06.2019</t>
  </si>
  <si>
    <t>Rregullimi i ambientit për aktivitete kulturore festive në Komunë</t>
  </si>
  <si>
    <t>Aktivitet kulturore fstive -Festari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</si>
</sst>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mbria"/>
      <family val="1"/>
      <scheme val="major"/>
    </font>
    <font>
      <b/>
      <sz val="24"/>
      <color indexed="8"/>
      <name val="Cambria"/>
      <family val="1"/>
      <scheme val="major"/>
    </font>
    <font>
      <sz val="24"/>
      <color theme="1"/>
      <name val="Cambria"/>
      <family val="1"/>
      <scheme val="major"/>
    </font>
    <font>
      <sz val="24"/>
      <color indexed="8"/>
      <name val="Cambria"/>
      <family val="1"/>
      <scheme val="major"/>
    </font>
    <font>
      <sz val="24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24"/>
      <color rgb="FFFF0000"/>
      <name val="Cambria"/>
      <family val="1"/>
      <scheme val="major"/>
    </font>
    <font>
      <sz val="24"/>
      <name val="Cambria"/>
      <family val="1"/>
      <scheme val="major"/>
    </font>
    <font>
      <sz val="24"/>
      <color indexed="10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48"/>
      <color indexed="8"/>
      <name val="Cambria"/>
      <family val="1"/>
      <scheme val="major"/>
    </font>
    <font>
      <sz val="48"/>
      <color theme="1"/>
      <name val="Cambria"/>
      <family val="1"/>
      <scheme val="major"/>
    </font>
    <font>
      <b/>
      <sz val="28"/>
      <color indexed="8"/>
      <name val="Cambria"/>
      <family val="1"/>
      <scheme val="major"/>
    </font>
    <font>
      <b/>
      <sz val="36"/>
      <color theme="1"/>
      <name val="Cambria"/>
      <family val="1"/>
      <scheme val="major"/>
    </font>
    <font>
      <b/>
      <sz val="36"/>
      <color indexed="8"/>
      <name val="Cambria"/>
      <family val="1"/>
      <scheme val="major"/>
    </font>
    <font>
      <b/>
      <sz val="26"/>
      <color indexed="8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5" fillId="14" borderId="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/>
    </xf>
    <xf numFmtId="0" fontId="5" fillId="7" borderId="2" xfId="0" applyFont="1" applyFill="1" applyBorder="1" applyAlignment="1"/>
    <xf numFmtId="43" fontId="5" fillId="7" borderId="2" xfId="0" applyNumberFormat="1" applyFont="1" applyFill="1" applyBorder="1" applyAlignment="1"/>
    <xf numFmtId="43" fontId="6" fillId="7" borderId="1" xfId="3" applyFont="1" applyFill="1" applyBorder="1" applyProtection="1"/>
    <xf numFmtId="43" fontId="5" fillId="7" borderId="1" xfId="3" applyFont="1" applyFill="1" applyBorder="1" applyProtection="1"/>
    <xf numFmtId="0" fontId="8" fillId="6" borderId="1" xfId="0" applyFont="1" applyFill="1" applyBorder="1" applyAlignment="1" applyProtection="1">
      <alignment horizontal="left"/>
      <protection locked="0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/>
    <xf numFmtId="164" fontId="8" fillId="17" borderId="0" xfId="3" applyNumberFormat="1" applyFont="1" applyFill="1" applyBorder="1" applyAlignment="1">
      <alignment horizontal="center"/>
    </xf>
    <xf numFmtId="164" fontId="10" fillId="17" borderId="5" xfId="3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/>
    </xf>
    <xf numFmtId="0" fontId="5" fillId="14" borderId="1" xfId="0" applyFont="1" applyFill="1" applyBorder="1" applyAlignment="1">
      <alignment horizontal="left" vertical="center" wrapText="1"/>
    </xf>
    <xf numFmtId="43" fontId="5" fillId="14" borderId="2" xfId="0" applyNumberFormat="1" applyFont="1" applyFill="1" applyBorder="1" applyAlignment="1">
      <alignment vertical="center" wrapText="1"/>
    </xf>
    <xf numFmtId="43" fontId="9" fillId="0" borderId="0" xfId="0" applyNumberFormat="1" applyFont="1"/>
    <xf numFmtId="43" fontId="7" fillId="6" borderId="1" xfId="2" applyFont="1" applyFill="1" applyBorder="1"/>
    <xf numFmtId="43" fontId="8" fillId="6" borderId="1" xfId="3" applyFont="1" applyFill="1" applyBorder="1" applyProtection="1"/>
    <xf numFmtId="43" fontId="6" fillId="6" borderId="1" xfId="3" applyFont="1" applyFill="1" applyBorder="1" applyProtection="1"/>
    <xf numFmtId="43" fontId="8" fillId="6" borderId="1" xfId="3" applyFont="1" applyFill="1" applyBorder="1"/>
    <xf numFmtId="43" fontId="10" fillId="0" borderId="1" xfId="0" applyNumberFormat="1" applyFont="1" applyBorder="1"/>
    <xf numFmtId="0" fontId="7" fillId="6" borderId="1" xfId="0" applyFont="1" applyFill="1" applyBorder="1" applyAlignment="1">
      <alignment vertical="center" wrapText="1"/>
    </xf>
    <xf numFmtId="43" fontId="7" fillId="6" borderId="1" xfId="2" applyFont="1" applyFill="1" applyBorder="1" applyAlignment="1">
      <alignment vertical="center"/>
    </xf>
    <xf numFmtId="43" fontId="8" fillId="6" borderId="1" xfId="3" applyFont="1" applyFill="1" applyBorder="1" applyAlignment="1" applyProtection="1">
      <alignment vertical="center"/>
    </xf>
    <xf numFmtId="43" fontId="6" fillId="6" borderId="1" xfId="3" applyFont="1" applyFill="1" applyBorder="1" applyAlignment="1" applyProtection="1">
      <alignment vertical="center"/>
    </xf>
    <xf numFmtId="43" fontId="8" fillId="6" borderId="1" xfId="3" applyFont="1" applyFill="1" applyBorder="1" applyAlignment="1">
      <alignment vertical="center"/>
    </xf>
    <xf numFmtId="43" fontId="10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3" fontId="7" fillId="6" borderId="1" xfId="0" applyNumberFormat="1" applyFont="1" applyFill="1" applyBorder="1"/>
    <xf numFmtId="0" fontId="9" fillId="6" borderId="0" xfId="0" applyFont="1" applyFill="1"/>
    <xf numFmtId="0" fontId="9" fillId="12" borderId="0" xfId="0" applyFont="1" applyFill="1"/>
    <xf numFmtId="43" fontId="9" fillId="12" borderId="0" xfId="0" applyNumberFormat="1" applyFont="1" applyFill="1"/>
    <xf numFmtId="0" fontId="6" fillId="16" borderId="1" xfId="0" applyFont="1" applyFill="1" applyBorder="1" applyAlignment="1" applyProtection="1"/>
    <xf numFmtId="0" fontId="6" fillId="16" borderId="2" xfId="0" applyFont="1" applyFill="1" applyBorder="1" applyAlignment="1">
      <alignment horizontal="left" wrapText="1"/>
    </xf>
    <xf numFmtId="43" fontId="6" fillId="16" borderId="1" xfId="3" applyFont="1" applyFill="1" applyBorder="1" applyProtection="1"/>
    <xf numFmtId="43" fontId="6" fillId="16" borderId="1" xfId="3" applyFont="1" applyFill="1" applyBorder="1"/>
    <xf numFmtId="0" fontId="6" fillId="6" borderId="1" xfId="0" applyFont="1" applyFill="1" applyBorder="1" applyAlignment="1" applyProtection="1"/>
    <xf numFmtId="0" fontId="8" fillId="6" borderId="2" xfId="0" applyFont="1" applyFill="1" applyBorder="1" applyAlignment="1">
      <alignment horizontal="left" wrapText="1"/>
    </xf>
    <xf numFmtId="0" fontId="7" fillId="0" borderId="1" xfId="0" applyFont="1" applyBorder="1"/>
    <xf numFmtId="0" fontId="6" fillId="4" borderId="0" xfId="0" applyFont="1" applyFill="1" applyBorder="1" applyAlignment="1">
      <alignment horizontal="left" vertical="center" wrapText="1"/>
    </xf>
    <xf numFmtId="43" fontId="6" fillId="4" borderId="0" xfId="2" applyFont="1" applyFill="1" applyBorder="1" applyAlignment="1">
      <alignment horizontal="right" vertical="center" wrapText="1"/>
    </xf>
    <xf numFmtId="43" fontId="6" fillId="4" borderId="4" xfId="3" applyFont="1" applyFill="1" applyBorder="1" applyAlignment="1" applyProtection="1">
      <alignment vertical="center"/>
    </xf>
    <xf numFmtId="0" fontId="8" fillId="6" borderId="1" xfId="0" applyFont="1" applyFill="1" applyBorder="1" applyAlignment="1">
      <alignment horizontal="left" wrapText="1"/>
    </xf>
    <xf numFmtId="43" fontId="8" fillId="6" borderId="1" xfId="2" applyFont="1" applyFill="1" applyBorder="1" applyAlignment="1">
      <alignment horizontal="right" wrapText="1"/>
    </xf>
    <xf numFmtId="43" fontId="6" fillId="15" borderId="1" xfId="3" applyFont="1" applyFill="1" applyBorder="1" applyProtection="1"/>
    <xf numFmtId="0" fontId="6" fillId="9" borderId="2" xfId="0" applyFont="1" applyFill="1" applyBorder="1" applyAlignment="1" applyProtection="1">
      <alignment vertical="center" wrapText="1"/>
    </xf>
    <xf numFmtId="43" fontId="6" fillId="9" borderId="2" xfId="0" applyNumberFormat="1" applyFont="1" applyFill="1" applyBorder="1" applyAlignment="1" applyProtection="1">
      <alignment vertical="center" wrapText="1"/>
    </xf>
    <xf numFmtId="43" fontId="6" fillId="9" borderId="1" xfId="3" applyFont="1" applyFill="1" applyBorder="1" applyAlignment="1" applyProtection="1">
      <alignment vertical="center"/>
    </xf>
    <xf numFmtId="0" fontId="9" fillId="11" borderId="0" xfId="0" applyFont="1" applyFill="1"/>
    <xf numFmtId="0" fontId="10" fillId="3" borderId="1" xfId="1" applyFont="1" applyBorder="1" applyProtection="1"/>
    <xf numFmtId="0" fontId="7" fillId="3" borderId="2" xfId="1" applyFont="1" applyBorder="1" applyAlignment="1">
      <alignment horizontal="left"/>
    </xf>
    <xf numFmtId="0" fontId="6" fillId="5" borderId="2" xfId="0" applyFont="1" applyFill="1" applyBorder="1" applyAlignment="1" applyProtection="1"/>
    <xf numFmtId="43" fontId="11" fillId="5" borderId="2" xfId="0" applyNumberFormat="1" applyFont="1" applyFill="1" applyBorder="1" applyAlignment="1" applyProtection="1"/>
    <xf numFmtId="43" fontId="5" fillId="5" borderId="1" xfId="3" applyFont="1" applyFill="1" applyBorder="1" applyAlignment="1" applyProtection="1">
      <alignment wrapText="1"/>
    </xf>
    <xf numFmtId="0" fontId="10" fillId="6" borderId="1" xfId="1" applyFont="1" applyFill="1" applyBorder="1" applyProtection="1"/>
    <xf numFmtId="0" fontId="7" fillId="6" borderId="1" xfId="1" applyFont="1" applyFill="1" applyBorder="1" applyAlignment="1">
      <alignment horizontal="left"/>
    </xf>
    <xf numFmtId="43" fontId="7" fillId="6" borderId="1" xfId="2" applyFont="1" applyFill="1" applyBorder="1" applyAlignment="1">
      <alignment horizontal="left"/>
    </xf>
    <xf numFmtId="43" fontId="8" fillId="15" borderId="1" xfId="3" applyFont="1" applyFill="1" applyBorder="1" applyProtection="1"/>
    <xf numFmtId="0" fontId="7" fillId="6" borderId="1" xfId="1" applyFont="1" applyFill="1" applyBorder="1" applyProtection="1"/>
    <xf numFmtId="0" fontId="7" fillId="6" borderId="1" xfId="1" applyFont="1" applyFill="1" applyBorder="1" applyAlignment="1">
      <alignment horizontal="left" wrapText="1"/>
    </xf>
    <xf numFmtId="43" fontId="7" fillId="6" borderId="1" xfId="2" applyFont="1" applyFill="1" applyBorder="1" applyAlignment="1">
      <alignment horizontal="left" wrapText="1"/>
    </xf>
    <xf numFmtId="0" fontId="5" fillId="10" borderId="2" xfId="0" applyFont="1" applyFill="1" applyBorder="1" applyAlignment="1">
      <alignment vertical="center" wrapText="1"/>
    </xf>
    <xf numFmtId="43" fontId="5" fillId="10" borderId="2" xfId="0" applyNumberFormat="1" applyFont="1" applyFill="1" applyBorder="1" applyAlignment="1">
      <alignment vertical="center" wrapText="1"/>
    </xf>
    <xf numFmtId="43" fontId="5" fillId="10" borderId="1" xfId="3" applyFont="1" applyFill="1" applyBorder="1" applyProtection="1"/>
    <xf numFmtId="43" fontId="7" fillId="3" borderId="2" xfId="2" applyFont="1" applyFill="1" applyBorder="1" applyAlignment="1">
      <alignment horizontal="left"/>
    </xf>
    <xf numFmtId="43" fontId="12" fillId="6" borderId="1" xfId="3" applyFont="1" applyFill="1" applyBorder="1" applyProtection="1"/>
    <xf numFmtId="43" fontId="10" fillId="13" borderId="1" xfId="0" applyNumberFormat="1" applyFont="1" applyFill="1" applyBorder="1"/>
    <xf numFmtId="0" fontId="10" fillId="3" borderId="1" xfId="1" applyFont="1" applyBorder="1" applyAlignment="1" applyProtection="1">
      <alignment horizont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center" wrapText="1"/>
    </xf>
    <xf numFmtId="43" fontId="5" fillId="8" borderId="2" xfId="0" applyNumberFormat="1" applyFont="1" applyFill="1" applyBorder="1" applyAlignment="1">
      <alignment vertical="center" wrapText="1"/>
    </xf>
    <xf numFmtId="43" fontId="5" fillId="8" borderId="1" xfId="3" applyFont="1" applyFill="1" applyBorder="1" applyProtection="1"/>
    <xf numFmtId="43" fontId="10" fillId="8" borderId="1" xfId="0" applyNumberFormat="1" applyFont="1" applyFill="1" applyBorder="1"/>
    <xf numFmtId="0" fontId="10" fillId="10" borderId="1" xfId="1" applyFont="1" applyFill="1" applyBorder="1" applyAlignment="1" applyProtection="1">
      <alignment horizontal="left"/>
    </xf>
    <xf numFmtId="43" fontId="10" fillId="10" borderId="1" xfId="2" applyFont="1" applyFill="1" applyBorder="1" applyAlignment="1" applyProtection="1">
      <alignment horizontal="left"/>
    </xf>
    <xf numFmtId="0" fontId="7" fillId="6" borderId="0" xfId="1" applyFont="1" applyFill="1" applyBorder="1" applyProtection="1"/>
    <xf numFmtId="43" fontId="7" fillId="0" borderId="0" xfId="0" applyNumberFormat="1" applyFont="1"/>
    <xf numFmtId="0" fontId="10" fillId="0" borderId="0" xfId="0" applyFont="1"/>
    <xf numFmtId="0" fontId="7" fillId="6" borderId="0" xfId="0" applyFont="1" applyFill="1"/>
    <xf numFmtId="0" fontId="9" fillId="6" borderId="0" xfId="1" applyFont="1" applyFill="1" applyBorder="1" applyProtection="1"/>
    <xf numFmtId="0" fontId="4" fillId="0" borderId="0" xfId="0" applyFont="1"/>
    <xf numFmtId="0" fontId="14" fillId="0" borderId="0" xfId="0" applyFont="1" applyBorder="1"/>
    <xf numFmtId="0" fontId="15" fillId="0" borderId="0" xfId="0" applyFont="1" applyBorder="1"/>
    <xf numFmtId="0" fontId="4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 applyAlignment="1" applyProtection="1">
      <alignment vertical="center" wrapText="1"/>
    </xf>
    <xf numFmtId="43" fontId="7" fillId="0" borderId="1" xfId="2" applyFont="1" applyFill="1" applyBorder="1"/>
    <xf numFmtId="43" fontId="8" fillId="0" borderId="1" xfId="3" applyFont="1" applyFill="1" applyBorder="1" applyProtection="1"/>
    <xf numFmtId="43" fontId="6" fillId="0" borderId="1" xfId="3" applyFont="1" applyFill="1" applyBorder="1" applyProtection="1"/>
    <xf numFmtId="43" fontId="8" fillId="0" borderId="1" xfId="3" applyFont="1" applyFill="1" applyBorder="1"/>
    <xf numFmtId="43" fontId="10" fillId="0" borderId="1" xfId="0" applyNumberFormat="1" applyFont="1" applyFill="1" applyBorder="1"/>
    <xf numFmtId="0" fontId="9" fillId="0" borderId="0" xfId="0" applyFont="1" applyFill="1"/>
    <xf numFmtId="0" fontId="7" fillId="0" borderId="1" xfId="0" applyFont="1" applyFill="1" applyBorder="1" applyAlignment="1">
      <alignment vertical="center"/>
    </xf>
    <xf numFmtId="43" fontId="7" fillId="0" borderId="1" xfId="2" applyFont="1" applyFill="1" applyBorder="1" applyAlignment="1">
      <alignment vertical="center"/>
    </xf>
    <xf numFmtId="43" fontId="8" fillId="0" borderId="1" xfId="3" applyFont="1" applyFill="1" applyBorder="1" applyAlignment="1" applyProtection="1">
      <alignment vertical="center"/>
    </xf>
    <xf numFmtId="43" fontId="6" fillId="0" borderId="1" xfId="3" applyFont="1" applyFill="1" applyBorder="1" applyAlignment="1" applyProtection="1">
      <alignment vertical="center"/>
    </xf>
    <xf numFmtId="43" fontId="8" fillId="0" borderId="1" xfId="3" applyFont="1" applyFill="1" applyBorder="1" applyAlignment="1">
      <alignment vertical="center"/>
    </xf>
    <xf numFmtId="43" fontId="10" fillId="0" borderId="1" xfId="0" applyNumberFormat="1" applyFont="1" applyFill="1" applyBorder="1" applyAlignment="1">
      <alignment vertical="center"/>
    </xf>
    <xf numFmtId="43" fontId="9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6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3" fontId="7" fillId="0" borderId="2" xfId="0" applyNumberFormat="1" applyFont="1" applyFill="1" applyBorder="1" applyAlignment="1">
      <alignment vertical="center"/>
    </xf>
    <xf numFmtId="43" fontId="8" fillId="0" borderId="2" xfId="3" applyFont="1" applyFill="1" applyBorder="1" applyAlignment="1" applyProtection="1">
      <alignment vertical="center"/>
    </xf>
    <xf numFmtId="43" fontId="8" fillId="6" borderId="2" xfId="2" applyFont="1" applyFill="1" applyBorder="1" applyAlignment="1">
      <alignment horizontal="left" wrapText="1"/>
    </xf>
    <xf numFmtId="0" fontId="6" fillId="6" borderId="1" xfId="0" applyFont="1" applyFill="1" applyBorder="1" applyAlignment="1" applyProtection="1">
      <alignment horizontal="center" wrapText="1"/>
    </xf>
    <xf numFmtId="0" fontId="7" fillId="6" borderId="2" xfId="1" applyFont="1" applyFill="1" applyBorder="1" applyAlignment="1">
      <alignment horizontal="left" wrapText="1"/>
    </xf>
    <xf numFmtId="43" fontId="7" fillId="6" borderId="2" xfId="2" applyFont="1" applyFill="1" applyBorder="1" applyAlignment="1">
      <alignment horizontal="left" wrapText="1"/>
    </xf>
    <xf numFmtId="43" fontId="7" fillId="6" borderId="1" xfId="1" applyNumberFormat="1" applyFont="1" applyFill="1" applyBorder="1" applyProtection="1"/>
    <xf numFmtId="43" fontId="10" fillId="6" borderId="1" xfId="0" applyNumberFormat="1" applyFont="1" applyFill="1" applyBorder="1"/>
    <xf numFmtId="0" fontId="7" fillId="6" borderId="2" xfId="1" applyFont="1" applyFill="1" applyBorder="1" applyAlignment="1">
      <alignment horizontal="left"/>
    </xf>
    <xf numFmtId="43" fontId="7" fillId="6" borderId="2" xfId="2" applyFont="1" applyFill="1" applyBorder="1" applyAlignment="1">
      <alignment horizontal="left"/>
    </xf>
    <xf numFmtId="4" fontId="12" fillId="6" borderId="1" xfId="0" applyNumberFormat="1" applyFont="1" applyFill="1" applyBorder="1"/>
    <xf numFmtId="43" fontId="8" fillId="6" borderId="1" xfId="1" applyNumberFormat="1" applyFont="1" applyFill="1" applyBorder="1" applyProtection="1"/>
    <xf numFmtId="43" fontId="13" fillId="6" borderId="1" xfId="1" applyNumberFormat="1" applyFont="1" applyFill="1" applyBorder="1" applyAlignment="1" applyProtection="1">
      <alignment wrapText="1"/>
    </xf>
    <xf numFmtId="43" fontId="12" fillId="6" borderId="1" xfId="3" applyFont="1" applyFill="1" applyBorder="1"/>
    <xf numFmtId="43" fontId="8" fillId="6" borderId="1" xfId="1" applyNumberFormat="1" applyFont="1" applyFill="1" applyBorder="1" applyAlignment="1" applyProtection="1">
      <alignment wrapText="1"/>
    </xf>
    <xf numFmtId="0" fontId="8" fillId="6" borderId="1" xfId="1" applyFont="1" applyFill="1" applyBorder="1" applyAlignment="1">
      <alignment horizontal="left" wrapText="1"/>
    </xf>
    <xf numFmtId="0" fontId="12" fillId="6" borderId="1" xfId="1" applyFont="1" applyFill="1" applyBorder="1" applyAlignment="1">
      <alignment wrapText="1"/>
    </xf>
    <xf numFmtId="0" fontId="8" fillId="6" borderId="1" xfId="1" applyFont="1" applyFill="1" applyBorder="1" applyAlignment="1">
      <alignment wrapText="1"/>
    </xf>
    <xf numFmtId="0" fontId="7" fillId="6" borderId="1" xfId="1" applyFont="1" applyFill="1" applyBorder="1" applyAlignment="1" applyProtection="1">
      <alignment wrapText="1"/>
    </xf>
    <xf numFmtId="0" fontId="7" fillId="6" borderId="1" xfId="1" applyFont="1" applyFill="1" applyBorder="1" applyAlignment="1" applyProtection="1">
      <alignment horizontal="left" wrapText="1"/>
    </xf>
    <xf numFmtId="43" fontId="7" fillId="6" borderId="1" xfId="2" applyFont="1" applyFill="1" applyBorder="1" applyAlignment="1" applyProtection="1">
      <alignment horizontal="left" wrapText="1"/>
    </xf>
    <xf numFmtId="43" fontId="7" fillId="6" borderId="1" xfId="1" applyNumberFormat="1" applyFont="1" applyFill="1" applyBorder="1" applyAlignment="1" applyProtection="1">
      <alignment wrapText="1"/>
    </xf>
    <xf numFmtId="43" fontId="6" fillId="6" borderId="1" xfId="3" applyFont="1" applyFill="1" applyBorder="1" applyAlignment="1" applyProtection="1">
      <alignment wrapText="1"/>
    </xf>
    <xf numFmtId="43" fontId="10" fillId="6" borderId="1" xfId="0" applyNumberFormat="1" applyFont="1" applyFill="1" applyBorder="1" applyAlignment="1">
      <alignment wrapText="1"/>
    </xf>
    <xf numFmtId="43" fontId="8" fillId="6" borderId="1" xfId="3" applyFont="1" applyFill="1" applyBorder="1" applyAlignment="1" applyProtection="1">
      <alignment wrapText="1"/>
    </xf>
    <xf numFmtId="43" fontId="8" fillId="6" borderId="1" xfId="3" applyFont="1" applyFill="1" applyBorder="1" applyAlignment="1">
      <alignment wrapText="1"/>
    </xf>
    <xf numFmtId="0" fontId="7" fillId="6" borderId="2" xfId="0" applyFont="1" applyFill="1" applyBorder="1"/>
    <xf numFmtId="0" fontId="17" fillId="10" borderId="0" xfId="0" applyFont="1" applyFill="1"/>
    <xf numFmtId="0" fontId="19" fillId="5" borderId="1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43" fontId="18" fillId="2" borderId="2" xfId="0" applyNumberFormat="1" applyFont="1" applyFill="1" applyBorder="1" applyAlignment="1" applyProtection="1">
      <alignment horizontal="left"/>
    </xf>
    <xf numFmtId="43" fontId="18" fillId="2" borderId="1" xfId="3" applyFont="1" applyFill="1" applyBorder="1" applyProtection="1"/>
    <xf numFmtId="0" fontId="21" fillId="4" borderId="4" xfId="0" applyFont="1" applyFill="1" applyBorder="1" applyAlignment="1" applyProtection="1">
      <alignment horizontal="center" vertical="center"/>
    </xf>
    <xf numFmtId="0" fontId="21" fillId="9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/>
    </xf>
    <xf numFmtId="0" fontId="5" fillId="10" borderId="1" xfId="0" applyFont="1" applyFill="1" applyBorder="1" applyAlignment="1">
      <alignment horizontal="center" vertical="center" wrapText="1"/>
    </xf>
    <xf numFmtId="0" fontId="10" fillId="10" borderId="1" xfId="1" applyFont="1" applyFill="1" applyBorder="1" applyAlignment="1" applyProtection="1">
      <alignment horizontal="center"/>
    </xf>
    <xf numFmtId="0" fontId="10" fillId="6" borderId="1" xfId="1" applyFont="1" applyFill="1" applyBorder="1" applyAlignment="1" applyProtection="1">
      <alignment horizontal="center" wrapText="1"/>
    </xf>
    <xf numFmtId="0" fontId="20" fillId="5" borderId="2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9" fillId="3" borderId="2" xfId="1" applyFont="1" applyBorder="1" applyAlignment="1">
      <alignment horizontal="left"/>
    </xf>
    <xf numFmtId="164" fontId="16" fillId="10" borderId="0" xfId="3" applyNumberFormat="1" applyFont="1" applyFill="1" applyBorder="1" applyAlignment="1">
      <alignment horizontal="center"/>
    </xf>
  </cellXfs>
  <cellStyles count="4">
    <cellStyle name="20% - Accent1" xfId="1" builtinId="30"/>
    <cellStyle name="Comma" xfId="2" builtinId="3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view="pageBreakPreview" zoomScale="60" workbookViewId="0">
      <pane ySplit="6" topLeftCell="A7" activePane="bottomLeft" state="frozen"/>
      <selection pane="bottomLeft" activeCell="A5" sqref="A5"/>
    </sheetView>
  </sheetViews>
  <sheetFormatPr defaultRowHeight="31.5"/>
  <cols>
    <col min="1" max="1" width="64.7109375" style="12" customWidth="1"/>
    <col min="2" max="2" width="100.85546875" style="12" customWidth="1"/>
    <col min="3" max="3" width="39.5703125" style="12" customWidth="1"/>
    <col min="4" max="4" width="34.140625" style="12" customWidth="1"/>
    <col min="5" max="5" width="40.28515625" style="12" customWidth="1"/>
    <col min="6" max="6" width="60.5703125" style="12" bestFit="1" customWidth="1"/>
    <col min="7" max="7" width="39.5703125" style="12" bestFit="1" customWidth="1"/>
    <col min="8" max="8" width="47.42578125" style="12" bestFit="1" customWidth="1"/>
    <col min="9" max="9" width="20.7109375" style="12" customWidth="1"/>
    <col min="10" max="10" width="14.85546875" style="12" customWidth="1"/>
    <col min="11" max="16384" width="9.140625" style="12"/>
  </cols>
  <sheetData>
    <row r="1" spans="1:10" ht="63" customHeight="1" thickBot="1">
      <c r="A1" s="151" t="s">
        <v>56</v>
      </c>
      <c r="B1" s="151"/>
      <c r="C1" s="151"/>
      <c r="D1" s="151"/>
      <c r="E1" s="151"/>
      <c r="F1" s="151"/>
      <c r="G1" s="151"/>
      <c r="H1" s="136"/>
    </row>
    <row r="2" spans="1:10" ht="52.5" customHeight="1" thickBot="1">
      <c r="A2" s="13"/>
      <c r="B2" s="13"/>
      <c r="C2" s="13"/>
      <c r="D2" s="13"/>
      <c r="E2" s="13"/>
      <c r="F2" s="13"/>
      <c r="G2" s="13"/>
      <c r="H2" s="14" t="s">
        <v>46</v>
      </c>
    </row>
    <row r="3" spans="1:10" ht="58.5" customHeight="1">
      <c r="A3" s="15"/>
      <c r="B3" s="148" t="s">
        <v>0</v>
      </c>
      <c r="C3" s="149" t="s">
        <v>1</v>
      </c>
      <c r="D3" s="149" t="s">
        <v>2</v>
      </c>
      <c r="E3" s="139" t="s">
        <v>54</v>
      </c>
      <c r="F3" s="137">
        <v>2021</v>
      </c>
      <c r="G3" s="137">
        <v>2022</v>
      </c>
      <c r="H3" s="138" t="s">
        <v>55</v>
      </c>
    </row>
    <row r="4" spans="1:10" ht="60" customHeight="1">
      <c r="A4" s="15" t="s">
        <v>105</v>
      </c>
      <c r="B4" s="16" t="s">
        <v>57</v>
      </c>
      <c r="C4" s="140">
        <f>C5+C73+C76+C81+C88+C98+C107+C122</f>
        <v>4646346</v>
      </c>
      <c r="D4" s="141">
        <f>D5+D73+D76+D81+D88+D98+D107+D122</f>
        <v>873656</v>
      </c>
      <c r="E4" s="141">
        <f>SUBTOTAL(9,E5,E73,E76,E81,E88,E98,E107,E122)</f>
        <v>5520002</v>
      </c>
      <c r="F4" s="141">
        <f>SUBTOTAL(9,F5,F73,F76,F81,F88,F98,F107,F122)</f>
        <v>5877559</v>
      </c>
      <c r="G4" s="141">
        <f>SUBTOTAL(9,G5,G73,G76,G81,G88,G98,G107,G122)</f>
        <v>6263959</v>
      </c>
      <c r="H4" s="141">
        <f>SUBTOTAL(9,H5,H73,H76,H81,H88,H98,H107,H122)</f>
        <v>17661520</v>
      </c>
    </row>
    <row r="5" spans="1:10" ht="51.75" customHeight="1">
      <c r="A5" s="17"/>
      <c r="B5" s="1" t="s">
        <v>106</v>
      </c>
      <c r="C5" s="18">
        <f t="shared" ref="C5:H5" si="0">SUM(C6:C72)</f>
        <v>3162411</v>
      </c>
      <c r="D5" s="18">
        <f t="shared" si="0"/>
        <v>428656</v>
      </c>
      <c r="E5" s="18">
        <f t="shared" si="0"/>
        <v>3591067</v>
      </c>
      <c r="F5" s="18">
        <f t="shared" si="0"/>
        <v>3805939</v>
      </c>
      <c r="G5" s="18">
        <f t="shared" si="0"/>
        <v>4124359</v>
      </c>
      <c r="H5" s="18">
        <f t="shared" si="0"/>
        <v>11521365</v>
      </c>
    </row>
    <row r="6" spans="1:10" ht="60">
      <c r="A6" s="96" t="s">
        <v>80</v>
      </c>
      <c r="B6" s="108" t="s">
        <v>152</v>
      </c>
      <c r="C6" s="109">
        <v>40000</v>
      </c>
      <c r="D6" s="110"/>
      <c r="E6" s="99">
        <f>SUM(C6:D6)</f>
        <v>40000</v>
      </c>
      <c r="F6" s="100">
        <v>45000</v>
      </c>
      <c r="G6" s="100">
        <v>50000</v>
      </c>
      <c r="H6" s="101">
        <f>SUM(E6:G6)</f>
        <v>135000</v>
      </c>
      <c r="I6" s="95"/>
      <c r="J6" s="95"/>
    </row>
    <row r="7" spans="1:10" ht="48.75" customHeight="1">
      <c r="A7" s="8" t="s">
        <v>60</v>
      </c>
      <c r="B7" s="9" t="s">
        <v>151</v>
      </c>
      <c r="C7" s="32">
        <v>133344</v>
      </c>
      <c r="D7" s="21">
        <v>75656</v>
      </c>
      <c r="E7" s="22">
        <f>SUM(C7:D7)</f>
        <v>209000</v>
      </c>
      <c r="F7" s="23">
        <v>260000</v>
      </c>
      <c r="G7" s="23">
        <v>300000</v>
      </c>
      <c r="H7" s="24">
        <f>SUM(E7:G7)</f>
        <v>769000</v>
      </c>
    </row>
    <row r="8" spans="1:10" s="95" customFormat="1" ht="90">
      <c r="A8" s="88" t="s">
        <v>58</v>
      </c>
      <c r="B8" s="89" t="s">
        <v>173</v>
      </c>
      <c r="C8" s="90">
        <v>90000</v>
      </c>
      <c r="D8" s="91"/>
      <c r="E8" s="92">
        <f>SUM(C8:D8)</f>
        <v>90000</v>
      </c>
      <c r="F8" s="93">
        <v>100000</v>
      </c>
      <c r="G8" s="93">
        <v>110000</v>
      </c>
      <c r="H8" s="94">
        <f>SUM(E8:G8)</f>
        <v>300000</v>
      </c>
      <c r="I8" s="31"/>
      <c r="J8" s="102"/>
    </row>
    <row r="9" spans="1:10" ht="33" customHeight="1">
      <c r="A9" s="88" t="s">
        <v>58</v>
      </c>
      <c r="B9" s="89" t="s">
        <v>115</v>
      </c>
      <c r="C9" s="90">
        <v>20000</v>
      </c>
      <c r="D9" s="91"/>
      <c r="E9" s="92">
        <f>SUM(C9:D9)</f>
        <v>20000</v>
      </c>
      <c r="F9" s="93">
        <v>25000</v>
      </c>
      <c r="G9" s="93">
        <v>30000</v>
      </c>
      <c r="H9" s="94">
        <f>SUM(E9:G9)</f>
        <v>75000</v>
      </c>
      <c r="I9" s="31"/>
      <c r="J9" s="102"/>
    </row>
    <row r="10" spans="1:10" s="31" customFormat="1" ht="60">
      <c r="A10" s="96" t="s">
        <v>68</v>
      </c>
      <c r="B10" s="103" t="s">
        <v>116</v>
      </c>
      <c r="C10" s="97">
        <v>5000</v>
      </c>
      <c r="D10" s="98"/>
      <c r="E10" s="99">
        <f t="shared" ref="E10:E41" si="1">SUM(C10:D10)</f>
        <v>5000</v>
      </c>
      <c r="F10" s="100">
        <v>8000</v>
      </c>
      <c r="G10" s="100">
        <v>8000</v>
      </c>
      <c r="H10" s="101">
        <f t="shared" ref="H10:H41" si="2">SUM(E10:G10)</f>
        <v>21000</v>
      </c>
      <c r="I10" s="12"/>
      <c r="J10" s="19"/>
    </row>
    <row r="11" spans="1:10" s="31" customFormat="1" ht="90">
      <c r="A11" s="10" t="s">
        <v>50</v>
      </c>
      <c r="B11" s="89" t="s">
        <v>117</v>
      </c>
      <c r="C11" s="26">
        <v>70000</v>
      </c>
      <c r="D11" s="27"/>
      <c r="E11" s="28">
        <f t="shared" si="1"/>
        <v>70000</v>
      </c>
      <c r="F11" s="29">
        <v>40000</v>
      </c>
      <c r="G11" s="29">
        <v>40000</v>
      </c>
      <c r="H11" s="30">
        <f t="shared" si="2"/>
        <v>150000</v>
      </c>
      <c r="I11" s="12"/>
      <c r="J11" s="19"/>
    </row>
    <row r="12" spans="1:10" ht="120">
      <c r="A12" s="96" t="s">
        <v>67</v>
      </c>
      <c r="B12" s="89" t="s">
        <v>118</v>
      </c>
      <c r="C12" s="97">
        <v>23000</v>
      </c>
      <c r="D12" s="98"/>
      <c r="E12" s="99">
        <f t="shared" si="1"/>
        <v>23000</v>
      </c>
      <c r="F12" s="100">
        <v>25000</v>
      </c>
      <c r="G12" s="100">
        <v>25000</v>
      </c>
      <c r="H12" s="101">
        <f t="shared" si="2"/>
        <v>73000</v>
      </c>
      <c r="I12" s="95"/>
      <c r="J12" s="95"/>
    </row>
    <row r="13" spans="1:10" ht="60">
      <c r="A13" s="96" t="s">
        <v>81</v>
      </c>
      <c r="B13" s="103" t="s">
        <v>119</v>
      </c>
      <c r="C13" s="104">
        <v>10000</v>
      </c>
      <c r="D13" s="98">
        <v>10000</v>
      </c>
      <c r="E13" s="99">
        <f t="shared" si="1"/>
        <v>20000</v>
      </c>
      <c r="F13" s="100">
        <v>20000</v>
      </c>
      <c r="G13" s="100">
        <v>25000</v>
      </c>
      <c r="H13" s="101">
        <f t="shared" si="2"/>
        <v>65000</v>
      </c>
    </row>
    <row r="14" spans="1:10" s="95" customFormat="1" ht="42.75" customHeight="1">
      <c r="A14" s="8" t="s">
        <v>101</v>
      </c>
      <c r="B14" s="9" t="s">
        <v>120</v>
      </c>
      <c r="C14" s="20">
        <v>10000</v>
      </c>
      <c r="D14" s="21"/>
      <c r="E14" s="22">
        <f t="shared" si="1"/>
        <v>10000</v>
      </c>
      <c r="F14" s="23">
        <v>15000</v>
      </c>
      <c r="G14" s="23">
        <v>30000</v>
      </c>
      <c r="H14" s="24">
        <f t="shared" si="2"/>
        <v>55000</v>
      </c>
      <c r="I14" s="12"/>
      <c r="J14" s="12"/>
    </row>
    <row r="15" spans="1:10" ht="60">
      <c r="A15" s="96" t="s">
        <v>69</v>
      </c>
      <c r="B15" s="89" t="s">
        <v>121</v>
      </c>
      <c r="C15" s="97">
        <v>28000</v>
      </c>
      <c r="D15" s="98"/>
      <c r="E15" s="99">
        <f t="shared" si="1"/>
        <v>28000</v>
      </c>
      <c r="F15" s="100">
        <v>30000</v>
      </c>
      <c r="G15" s="100">
        <v>35000</v>
      </c>
      <c r="H15" s="101">
        <f t="shared" si="2"/>
        <v>93000</v>
      </c>
    </row>
    <row r="16" spans="1:10" ht="61.5">
      <c r="A16" s="8" t="s">
        <v>62</v>
      </c>
      <c r="B16" s="9" t="s">
        <v>177</v>
      </c>
      <c r="C16" s="32">
        <v>10000</v>
      </c>
      <c r="D16" s="21"/>
      <c r="E16" s="22">
        <f t="shared" si="1"/>
        <v>10000</v>
      </c>
      <c r="F16" s="23">
        <v>15000</v>
      </c>
      <c r="G16" s="23">
        <v>15000</v>
      </c>
      <c r="H16" s="24">
        <f t="shared" si="2"/>
        <v>40000</v>
      </c>
    </row>
    <row r="17" spans="1:10" ht="150">
      <c r="A17" s="96" t="s">
        <v>19</v>
      </c>
      <c r="B17" s="89" t="s">
        <v>122</v>
      </c>
      <c r="C17" s="97">
        <v>28000</v>
      </c>
      <c r="D17" s="98"/>
      <c r="E17" s="99">
        <f t="shared" si="1"/>
        <v>28000</v>
      </c>
      <c r="F17" s="100">
        <v>30000</v>
      </c>
      <c r="G17" s="100">
        <v>30000</v>
      </c>
      <c r="H17" s="101">
        <f t="shared" si="2"/>
        <v>88000</v>
      </c>
      <c r="I17" s="31"/>
      <c r="J17" s="31"/>
    </row>
    <row r="18" spans="1:10" ht="60">
      <c r="A18" s="96" t="s">
        <v>70</v>
      </c>
      <c r="B18" s="89" t="s">
        <v>175</v>
      </c>
      <c r="C18" s="97">
        <v>23000</v>
      </c>
      <c r="D18" s="98"/>
      <c r="E18" s="99">
        <f t="shared" si="1"/>
        <v>23000</v>
      </c>
      <c r="F18" s="100">
        <v>25000</v>
      </c>
      <c r="G18" s="100">
        <v>25000</v>
      </c>
      <c r="H18" s="101">
        <f t="shared" si="2"/>
        <v>73000</v>
      </c>
      <c r="I18" s="31"/>
      <c r="J18" s="31"/>
    </row>
    <row r="19" spans="1:10" s="31" customFormat="1" ht="48" customHeight="1">
      <c r="A19" s="96" t="s">
        <v>71</v>
      </c>
      <c r="B19" s="103" t="s">
        <v>169</v>
      </c>
      <c r="C19" s="97">
        <v>10000</v>
      </c>
      <c r="D19" s="98"/>
      <c r="E19" s="99">
        <f t="shared" si="1"/>
        <v>10000</v>
      </c>
      <c r="F19" s="100">
        <v>15000</v>
      </c>
      <c r="G19" s="100">
        <v>15000</v>
      </c>
      <c r="H19" s="101">
        <f t="shared" si="2"/>
        <v>40000</v>
      </c>
      <c r="I19" s="12"/>
      <c r="J19" s="12"/>
    </row>
    <row r="20" spans="1:10" s="31" customFormat="1" ht="60" customHeight="1">
      <c r="A20" s="8" t="s">
        <v>16</v>
      </c>
      <c r="B20" s="8" t="s">
        <v>16</v>
      </c>
      <c r="C20" s="32">
        <v>95000</v>
      </c>
      <c r="D20" s="21"/>
      <c r="E20" s="22">
        <f t="shared" si="1"/>
        <v>95000</v>
      </c>
      <c r="F20" s="23">
        <v>105023</v>
      </c>
      <c r="G20" s="23">
        <v>200000</v>
      </c>
      <c r="H20" s="24">
        <f t="shared" si="2"/>
        <v>400023</v>
      </c>
      <c r="I20" s="12"/>
      <c r="J20" s="12"/>
    </row>
    <row r="21" spans="1:10" ht="90">
      <c r="A21" s="96" t="s">
        <v>72</v>
      </c>
      <c r="B21" s="103" t="s">
        <v>180</v>
      </c>
      <c r="C21" s="97">
        <v>28000</v>
      </c>
      <c r="D21" s="98"/>
      <c r="E21" s="99">
        <f t="shared" si="1"/>
        <v>28000</v>
      </c>
      <c r="F21" s="100">
        <v>35000</v>
      </c>
      <c r="G21" s="100">
        <v>35000</v>
      </c>
      <c r="H21" s="101">
        <f t="shared" si="2"/>
        <v>98000</v>
      </c>
      <c r="I21" s="33"/>
      <c r="J21" s="33"/>
    </row>
    <row r="22" spans="1:10" ht="46.5" customHeight="1">
      <c r="A22" s="8" t="s">
        <v>26</v>
      </c>
      <c r="B22" s="9" t="s">
        <v>112</v>
      </c>
      <c r="C22" s="20">
        <v>55000</v>
      </c>
      <c r="D22" s="21"/>
      <c r="E22" s="22">
        <f t="shared" si="1"/>
        <v>55000</v>
      </c>
      <c r="F22" s="23">
        <v>50000</v>
      </c>
      <c r="G22" s="23">
        <v>55000</v>
      </c>
      <c r="H22" s="24">
        <f t="shared" si="2"/>
        <v>160000</v>
      </c>
    </row>
    <row r="23" spans="1:10" s="33" customFormat="1" ht="121.5">
      <c r="A23" s="8" t="s">
        <v>20</v>
      </c>
      <c r="B23" s="9" t="s">
        <v>123</v>
      </c>
      <c r="C23" s="20">
        <v>65000</v>
      </c>
      <c r="D23" s="21"/>
      <c r="E23" s="22">
        <f t="shared" si="1"/>
        <v>65000</v>
      </c>
      <c r="F23" s="23">
        <v>70000</v>
      </c>
      <c r="G23" s="23">
        <v>70000</v>
      </c>
      <c r="H23" s="24">
        <f t="shared" si="2"/>
        <v>205000</v>
      </c>
      <c r="I23" s="34"/>
      <c r="J23" s="35"/>
    </row>
    <row r="24" spans="1:10" ht="37.5" customHeight="1">
      <c r="A24" s="96" t="s">
        <v>170</v>
      </c>
      <c r="B24" s="103" t="s">
        <v>171</v>
      </c>
      <c r="C24" s="97">
        <v>5000</v>
      </c>
      <c r="D24" s="98">
        <v>5000</v>
      </c>
      <c r="E24" s="99">
        <f t="shared" si="1"/>
        <v>10000</v>
      </c>
      <c r="F24" s="100">
        <v>15000</v>
      </c>
      <c r="G24" s="100">
        <v>15000</v>
      </c>
      <c r="H24" s="101">
        <f t="shared" si="2"/>
        <v>40000</v>
      </c>
    </row>
    <row r="25" spans="1:10" s="34" customFormat="1" ht="36.75" customHeight="1">
      <c r="A25" s="8" t="s">
        <v>21</v>
      </c>
      <c r="B25" s="9" t="s">
        <v>112</v>
      </c>
      <c r="C25" s="32">
        <v>10000</v>
      </c>
      <c r="D25" s="21"/>
      <c r="E25" s="22">
        <f t="shared" si="1"/>
        <v>10000</v>
      </c>
      <c r="F25" s="23">
        <v>15000</v>
      </c>
      <c r="G25" s="23">
        <v>15000</v>
      </c>
      <c r="H25" s="24">
        <f t="shared" si="2"/>
        <v>40000</v>
      </c>
      <c r="I25" s="33"/>
      <c r="J25" s="33"/>
    </row>
    <row r="26" spans="1:10" ht="33" customHeight="1">
      <c r="A26" s="8" t="s">
        <v>37</v>
      </c>
      <c r="B26" s="9" t="s">
        <v>124</v>
      </c>
      <c r="C26" s="32">
        <v>185000</v>
      </c>
      <c r="D26" s="21"/>
      <c r="E26" s="22">
        <f t="shared" si="1"/>
        <v>185000</v>
      </c>
      <c r="F26" s="23">
        <v>210000</v>
      </c>
      <c r="G26" s="23">
        <v>230000</v>
      </c>
      <c r="H26" s="24">
        <f t="shared" si="2"/>
        <v>625000</v>
      </c>
    </row>
    <row r="27" spans="1:10" s="33" customFormat="1">
      <c r="A27" s="96" t="s">
        <v>22</v>
      </c>
      <c r="B27" s="103" t="s">
        <v>113</v>
      </c>
      <c r="C27" s="97">
        <v>10000</v>
      </c>
      <c r="D27" s="98"/>
      <c r="E27" s="99">
        <f t="shared" si="1"/>
        <v>10000</v>
      </c>
      <c r="F27" s="100">
        <v>15000</v>
      </c>
      <c r="G27" s="100">
        <v>15000</v>
      </c>
      <c r="H27" s="101">
        <f t="shared" si="2"/>
        <v>40000</v>
      </c>
      <c r="I27" s="12"/>
      <c r="J27" s="12"/>
    </row>
    <row r="28" spans="1:10" ht="60">
      <c r="A28" s="96" t="s">
        <v>73</v>
      </c>
      <c r="B28" s="25" t="s">
        <v>166</v>
      </c>
      <c r="C28" s="97">
        <v>10000</v>
      </c>
      <c r="D28" s="98"/>
      <c r="E28" s="99">
        <f t="shared" si="1"/>
        <v>10000</v>
      </c>
      <c r="F28" s="100">
        <v>15000</v>
      </c>
      <c r="G28" s="100">
        <v>15000</v>
      </c>
      <c r="H28" s="101">
        <f t="shared" si="2"/>
        <v>40000</v>
      </c>
    </row>
    <row r="29" spans="1:10" ht="60">
      <c r="A29" s="96" t="s">
        <v>74</v>
      </c>
      <c r="B29" s="89" t="s">
        <v>144</v>
      </c>
      <c r="C29" s="97">
        <v>18000</v>
      </c>
      <c r="D29" s="98"/>
      <c r="E29" s="99">
        <f t="shared" si="1"/>
        <v>18000</v>
      </c>
      <c r="F29" s="100">
        <v>25000</v>
      </c>
      <c r="G29" s="100">
        <v>25000</v>
      </c>
      <c r="H29" s="101">
        <f t="shared" si="2"/>
        <v>68000</v>
      </c>
    </row>
    <row r="30" spans="1:10" ht="90">
      <c r="A30" s="96" t="s">
        <v>23</v>
      </c>
      <c r="B30" s="103" t="s">
        <v>145</v>
      </c>
      <c r="C30" s="97">
        <v>28000</v>
      </c>
      <c r="D30" s="98"/>
      <c r="E30" s="99">
        <f t="shared" si="1"/>
        <v>28000</v>
      </c>
      <c r="F30" s="100">
        <v>35000</v>
      </c>
      <c r="G30" s="100">
        <v>40000</v>
      </c>
      <c r="H30" s="101">
        <f t="shared" si="2"/>
        <v>103000</v>
      </c>
    </row>
    <row r="31" spans="1:10">
      <c r="A31" s="8" t="s">
        <v>167</v>
      </c>
      <c r="B31" s="9" t="s">
        <v>153</v>
      </c>
      <c r="C31" s="32">
        <v>28000</v>
      </c>
      <c r="D31" s="21"/>
      <c r="E31" s="22">
        <f t="shared" si="1"/>
        <v>28000</v>
      </c>
      <c r="F31" s="23">
        <v>30000</v>
      </c>
      <c r="G31" s="23">
        <v>30000</v>
      </c>
      <c r="H31" s="24">
        <f t="shared" si="2"/>
        <v>88000</v>
      </c>
    </row>
    <row r="32" spans="1:10">
      <c r="A32" s="8" t="s">
        <v>63</v>
      </c>
      <c r="B32" s="9" t="s">
        <v>172</v>
      </c>
      <c r="C32" s="32">
        <v>10000</v>
      </c>
      <c r="D32" s="21"/>
      <c r="E32" s="22">
        <f t="shared" si="1"/>
        <v>10000</v>
      </c>
      <c r="F32" s="23">
        <v>15000</v>
      </c>
      <c r="G32" s="23">
        <v>15000</v>
      </c>
      <c r="H32" s="24">
        <f t="shared" si="2"/>
        <v>40000</v>
      </c>
    </row>
    <row r="33" spans="1:10" ht="90">
      <c r="A33" s="96" t="s">
        <v>75</v>
      </c>
      <c r="B33" s="103" t="s">
        <v>178</v>
      </c>
      <c r="C33" s="97">
        <v>18000</v>
      </c>
      <c r="D33" s="98"/>
      <c r="E33" s="99">
        <f t="shared" si="1"/>
        <v>18000</v>
      </c>
      <c r="F33" s="100">
        <v>25000</v>
      </c>
      <c r="G33" s="100">
        <v>25000</v>
      </c>
      <c r="H33" s="101">
        <f t="shared" si="2"/>
        <v>68000</v>
      </c>
    </row>
    <row r="34" spans="1:10" ht="45" customHeight="1">
      <c r="A34" s="8" t="s">
        <v>37</v>
      </c>
      <c r="B34" s="8" t="s">
        <v>168</v>
      </c>
      <c r="C34" s="20">
        <v>102067</v>
      </c>
      <c r="D34" s="21">
        <v>45000</v>
      </c>
      <c r="E34" s="22">
        <f t="shared" si="1"/>
        <v>147067</v>
      </c>
      <c r="F34" s="23">
        <v>162916</v>
      </c>
      <c r="G34" s="23">
        <v>200000</v>
      </c>
      <c r="H34" s="24">
        <f t="shared" si="2"/>
        <v>509983</v>
      </c>
    </row>
    <row r="35" spans="1:10" ht="52.5" customHeight="1">
      <c r="A35" s="96" t="s">
        <v>37</v>
      </c>
      <c r="B35" s="96" t="s">
        <v>79</v>
      </c>
      <c r="C35" s="97">
        <v>120000</v>
      </c>
      <c r="D35" s="98"/>
      <c r="E35" s="99">
        <f t="shared" si="1"/>
        <v>120000</v>
      </c>
      <c r="F35" s="100">
        <v>150000</v>
      </c>
      <c r="G35" s="100">
        <v>160000</v>
      </c>
      <c r="H35" s="101">
        <f t="shared" si="2"/>
        <v>430000</v>
      </c>
    </row>
    <row r="36" spans="1:10" ht="90">
      <c r="A36" s="96" t="s">
        <v>66</v>
      </c>
      <c r="B36" s="103" t="s">
        <v>125</v>
      </c>
      <c r="C36" s="97">
        <v>18000</v>
      </c>
      <c r="D36" s="98"/>
      <c r="E36" s="99">
        <f t="shared" si="1"/>
        <v>18000</v>
      </c>
      <c r="F36" s="100">
        <v>20000</v>
      </c>
      <c r="G36" s="100">
        <v>20000</v>
      </c>
      <c r="H36" s="101">
        <f t="shared" si="2"/>
        <v>58000</v>
      </c>
      <c r="I36" s="105"/>
      <c r="J36" s="105"/>
    </row>
    <row r="37" spans="1:10" ht="61.5">
      <c r="A37" s="8" t="s">
        <v>24</v>
      </c>
      <c r="B37" s="9" t="s">
        <v>109</v>
      </c>
      <c r="C37" s="20">
        <v>20000</v>
      </c>
      <c r="D37" s="21"/>
      <c r="E37" s="22">
        <f t="shared" si="1"/>
        <v>20000</v>
      </c>
      <c r="F37" s="23">
        <v>30000</v>
      </c>
      <c r="G37" s="23">
        <v>30000</v>
      </c>
      <c r="H37" s="24">
        <f t="shared" si="2"/>
        <v>80000</v>
      </c>
      <c r="I37" s="105"/>
      <c r="J37" s="105"/>
    </row>
    <row r="38" spans="1:10" s="105" customFormat="1" ht="36.75" customHeight="1">
      <c r="A38" s="8" t="s">
        <v>24</v>
      </c>
      <c r="B38" s="9" t="s">
        <v>110</v>
      </c>
      <c r="C38" s="20">
        <v>20000</v>
      </c>
      <c r="D38" s="21"/>
      <c r="E38" s="22">
        <f t="shared" si="1"/>
        <v>20000</v>
      </c>
      <c r="F38" s="23">
        <v>30000</v>
      </c>
      <c r="G38" s="23">
        <v>30000</v>
      </c>
      <c r="H38" s="24">
        <f t="shared" si="2"/>
        <v>80000</v>
      </c>
    </row>
    <row r="39" spans="1:10" s="105" customFormat="1" ht="60">
      <c r="A39" s="10" t="s">
        <v>59</v>
      </c>
      <c r="B39" s="25" t="s">
        <v>127</v>
      </c>
      <c r="C39" s="26">
        <v>72000</v>
      </c>
      <c r="D39" s="27"/>
      <c r="E39" s="28">
        <f t="shared" si="1"/>
        <v>72000</v>
      </c>
      <c r="F39" s="29">
        <v>80000</v>
      </c>
      <c r="G39" s="29">
        <v>100000</v>
      </c>
      <c r="H39" s="30">
        <f t="shared" si="2"/>
        <v>252000</v>
      </c>
    </row>
    <row r="40" spans="1:10" s="105" customFormat="1" ht="47.25" customHeight="1">
      <c r="A40" s="8" t="s">
        <v>37</v>
      </c>
      <c r="B40" s="9" t="s">
        <v>128</v>
      </c>
      <c r="C40" s="32">
        <v>140000</v>
      </c>
      <c r="D40" s="21"/>
      <c r="E40" s="22">
        <f t="shared" si="1"/>
        <v>140000</v>
      </c>
      <c r="F40" s="23">
        <v>140000</v>
      </c>
      <c r="G40" s="23">
        <v>181421</v>
      </c>
      <c r="H40" s="24">
        <f t="shared" si="2"/>
        <v>461421</v>
      </c>
    </row>
    <row r="41" spans="1:10" s="105" customFormat="1" ht="46.5" customHeight="1">
      <c r="A41" s="8" t="s">
        <v>146</v>
      </c>
      <c r="B41" s="9" t="s">
        <v>126</v>
      </c>
      <c r="C41" s="32">
        <v>95000</v>
      </c>
      <c r="D41" s="21"/>
      <c r="E41" s="22">
        <f t="shared" si="1"/>
        <v>95000</v>
      </c>
      <c r="F41" s="23">
        <v>50000</v>
      </c>
      <c r="G41" s="23">
        <v>50000</v>
      </c>
      <c r="H41" s="24">
        <f t="shared" si="2"/>
        <v>195000</v>
      </c>
    </row>
    <row r="42" spans="1:10" s="105" customFormat="1" ht="50.25" customHeight="1">
      <c r="A42" s="96" t="s">
        <v>76</v>
      </c>
      <c r="B42" s="103" t="s">
        <v>129</v>
      </c>
      <c r="C42" s="97">
        <v>28000</v>
      </c>
      <c r="D42" s="98"/>
      <c r="E42" s="99">
        <f t="shared" ref="E42:E70" si="3">SUM(C42:D42)</f>
        <v>28000</v>
      </c>
      <c r="F42" s="100">
        <v>35000</v>
      </c>
      <c r="G42" s="100">
        <v>35000</v>
      </c>
      <c r="H42" s="101">
        <f t="shared" ref="H42:H70" si="4">SUM(E42:G42)</f>
        <v>98000</v>
      </c>
    </row>
    <row r="43" spans="1:10" s="105" customFormat="1" ht="60">
      <c r="A43" s="96" t="s">
        <v>25</v>
      </c>
      <c r="B43" s="103" t="s">
        <v>179</v>
      </c>
      <c r="C43" s="104">
        <v>10000</v>
      </c>
      <c r="D43" s="98">
        <v>10000</v>
      </c>
      <c r="E43" s="99">
        <f t="shared" si="3"/>
        <v>20000</v>
      </c>
      <c r="F43" s="100">
        <v>25000</v>
      </c>
      <c r="G43" s="100">
        <v>25000</v>
      </c>
      <c r="H43" s="101">
        <f t="shared" si="4"/>
        <v>70000</v>
      </c>
    </row>
    <row r="44" spans="1:10" s="105" customFormat="1" ht="41.25" customHeight="1">
      <c r="A44" s="8" t="s">
        <v>182</v>
      </c>
      <c r="B44" s="8" t="s">
        <v>82</v>
      </c>
      <c r="C44" s="32">
        <v>0</v>
      </c>
      <c r="D44" s="21">
        <v>100000</v>
      </c>
      <c r="E44" s="22">
        <f t="shared" si="3"/>
        <v>100000</v>
      </c>
      <c r="F44" s="23">
        <v>0</v>
      </c>
      <c r="G44" s="23">
        <v>0</v>
      </c>
      <c r="H44" s="24">
        <f t="shared" si="4"/>
        <v>100000</v>
      </c>
    </row>
    <row r="45" spans="1:10" s="105" customFormat="1" ht="90">
      <c r="A45" s="8" t="s">
        <v>102</v>
      </c>
      <c r="B45" s="9" t="s">
        <v>130</v>
      </c>
      <c r="C45" s="20">
        <v>20000</v>
      </c>
      <c r="D45" s="21"/>
      <c r="E45" s="22">
        <f t="shared" si="3"/>
        <v>20000</v>
      </c>
      <c r="F45" s="23">
        <v>25000</v>
      </c>
      <c r="G45" s="23">
        <v>25000</v>
      </c>
      <c r="H45" s="24">
        <f t="shared" si="4"/>
        <v>70000</v>
      </c>
    </row>
    <row r="46" spans="1:10" s="105" customFormat="1" ht="60">
      <c r="A46" s="8" t="s">
        <v>27</v>
      </c>
      <c r="B46" s="9" t="s">
        <v>174</v>
      </c>
      <c r="C46" s="20">
        <v>28000</v>
      </c>
      <c r="D46" s="21"/>
      <c r="E46" s="22">
        <f t="shared" si="3"/>
        <v>28000</v>
      </c>
      <c r="F46" s="23">
        <v>30000</v>
      </c>
      <c r="G46" s="23">
        <v>30000</v>
      </c>
      <c r="H46" s="24">
        <f t="shared" si="4"/>
        <v>88000</v>
      </c>
    </row>
    <row r="47" spans="1:10" s="105" customFormat="1" ht="60">
      <c r="A47" s="96" t="s">
        <v>18</v>
      </c>
      <c r="B47" s="103" t="s">
        <v>131</v>
      </c>
      <c r="C47" s="97">
        <v>10000</v>
      </c>
      <c r="D47" s="98"/>
      <c r="E47" s="99">
        <f t="shared" si="3"/>
        <v>10000</v>
      </c>
      <c r="F47" s="100">
        <v>15000</v>
      </c>
      <c r="G47" s="100">
        <v>15000</v>
      </c>
      <c r="H47" s="101">
        <f t="shared" si="4"/>
        <v>40000</v>
      </c>
    </row>
    <row r="48" spans="1:10" s="105" customFormat="1" ht="45" customHeight="1">
      <c r="A48" s="96" t="s">
        <v>64</v>
      </c>
      <c r="B48" s="103" t="s">
        <v>112</v>
      </c>
      <c r="C48" s="97">
        <v>5000</v>
      </c>
      <c r="D48" s="98">
        <v>5000</v>
      </c>
      <c r="E48" s="99">
        <f t="shared" si="3"/>
        <v>10000</v>
      </c>
      <c r="F48" s="100">
        <v>15000</v>
      </c>
      <c r="G48" s="100">
        <v>15000</v>
      </c>
      <c r="H48" s="101">
        <f t="shared" si="4"/>
        <v>40000</v>
      </c>
    </row>
    <row r="49" spans="1:8" s="105" customFormat="1" ht="60">
      <c r="A49" s="96" t="s">
        <v>29</v>
      </c>
      <c r="B49" s="89" t="s">
        <v>132</v>
      </c>
      <c r="C49" s="97">
        <v>18000</v>
      </c>
      <c r="D49" s="98"/>
      <c r="E49" s="99">
        <f t="shared" si="3"/>
        <v>18000</v>
      </c>
      <c r="F49" s="100">
        <v>25000</v>
      </c>
      <c r="G49" s="100">
        <v>25000</v>
      </c>
      <c r="H49" s="101">
        <f t="shared" si="4"/>
        <v>68000</v>
      </c>
    </row>
    <row r="50" spans="1:8" s="105" customFormat="1" ht="90">
      <c r="A50" s="96" t="s">
        <v>28</v>
      </c>
      <c r="B50" s="103" t="s">
        <v>133</v>
      </c>
      <c r="C50" s="97">
        <v>37000</v>
      </c>
      <c r="D50" s="98"/>
      <c r="E50" s="99">
        <f t="shared" si="3"/>
        <v>37000</v>
      </c>
      <c r="F50" s="100">
        <v>40000</v>
      </c>
      <c r="G50" s="100">
        <v>40000</v>
      </c>
      <c r="H50" s="101">
        <f t="shared" si="4"/>
        <v>117000</v>
      </c>
    </row>
    <row r="51" spans="1:8" s="105" customFormat="1" ht="41.25" customHeight="1">
      <c r="A51" s="8" t="s">
        <v>155</v>
      </c>
      <c r="B51" s="9" t="s">
        <v>154</v>
      </c>
      <c r="C51" s="32">
        <v>28000</v>
      </c>
      <c r="D51" s="21"/>
      <c r="E51" s="22">
        <f t="shared" si="3"/>
        <v>28000</v>
      </c>
      <c r="F51" s="23">
        <v>0</v>
      </c>
      <c r="G51" s="23">
        <v>0</v>
      </c>
      <c r="H51" s="24">
        <f t="shared" si="4"/>
        <v>28000</v>
      </c>
    </row>
    <row r="52" spans="1:8" s="105" customFormat="1" ht="51" customHeight="1">
      <c r="A52" s="8" t="s">
        <v>183</v>
      </c>
      <c r="B52" s="8" t="s">
        <v>61</v>
      </c>
      <c r="C52" s="32">
        <v>95000</v>
      </c>
      <c r="D52" s="21"/>
      <c r="E52" s="22">
        <f t="shared" si="3"/>
        <v>95000</v>
      </c>
      <c r="F52" s="23">
        <v>100000</v>
      </c>
      <c r="G52" s="23">
        <v>105000</v>
      </c>
      <c r="H52" s="24">
        <f t="shared" si="4"/>
        <v>300000</v>
      </c>
    </row>
    <row r="53" spans="1:8" s="105" customFormat="1" ht="54" customHeight="1">
      <c r="A53" s="96" t="s">
        <v>31</v>
      </c>
      <c r="B53" s="103" t="s">
        <v>111</v>
      </c>
      <c r="C53" s="97">
        <v>37000</v>
      </c>
      <c r="D53" s="98"/>
      <c r="E53" s="99">
        <f t="shared" si="3"/>
        <v>37000</v>
      </c>
      <c r="F53" s="100">
        <v>35000</v>
      </c>
      <c r="G53" s="100">
        <v>35000</v>
      </c>
      <c r="H53" s="101">
        <f t="shared" si="4"/>
        <v>107000</v>
      </c>
    </row>
    <row r="54" spans="1:8" s="105" customFormat="1" ht="60">
      <c r="A54" s="8" t="s">
        <v>134</v>
      </c>
      <c r="B54" s="9" t="s">
        <v>107</v>
      </c>
      <c r="C54" s="20">
        <v>92000</v>
      </c>
      <c r="D54" s="21"/>
      <c r="E54" s="22">
        <f t="shared" si="3"/>
        <v>92000</v>
      </c>
      <c r="F54" s="23">
        <v>100000</v>
      </c>
      <c r="G54" s="23">
        <v>100000</v>
      </c>
      <c r="H54" s="24">
        <f t="shared" si="4"/>
        <v>292000</v>
      </c>
    </row>
    <row r="55" spans="1:8" s="105" customFormat="1" ht="48" customHeight="1">
      <c r="A55" s="8" t="s">
        <v>134</v>
      </c>
      <c r="B55" s="9" t="s">
        <v>135</v>
      </c>
      <c r="C55" s="20">
        <v>20000</v>
      </c>
      <c r="D55" s="21"/>
      <c r="E55" s="22">
        <f t="shared" si="3"/>
        <v>20000</v>
      </c>
      <c r="F55" s="23">
        <v>30000</v>
      </c>
      <c r="G55" s="23">
        <v>30000</v>
      </c>
      <c r="H55" s="24">
        <f t="shared" si="4"/>
        <v>80000</v>
      </c>
    </row>
    <row r="56" spans="1:8" s="105" customFormat="1" ht="60">
      <c r="A56" s="8" t="s">
        <v>37</v>
      </c>
      <c r="B56" s="9" t="s">
        <v>147</v>
      </c>
      <c r="C56" s="32">
        <v>185000</v>
      </c>
      <c r="D56" s="21"/>
      <c r="E56" s="22">
        <f t="shared" si="3"/>
        <v>185000</v>
      </c>
      <c r="F56" s="23">
        <v>200000</v>
      </c>
      <c r="G56" s="23">
        <v>204938</v>
      </c>
      <c r="H56" s="24">
        <f t="shared" si="4"/>
        <v>589938</v>
      </c>
    </row>
    <row r="57" spans="1:8" s="105" customFormat="1" ht="60">
      <c r="A57" s="96" t="s">
        <v>77</v>
      </c>
      <c r="B57" s="103" t="s">
        <v>136</v>
      </c>
      <c r="C57" s="97">
        <v>28000</v>
      </c>
      <c r="D57" s="98"/>
      <c r="E57" s="99">
        <f t="shared" si="3"/>
        <v>28000</v>
      </c>
      <c r="F57" s="100">
        <v>30000</v>
      </c>
      <c r="G57" s="100">
        <v>30000</v>
      </c>
      <c r="H57" s="101">
        <f t="shared" si="4"/>
        <v>88000</v>
      </c>
    </row>
    <row r="58" spans="1:8" s="105" customFormat="1" ht="90">
      <c r="A58" s="96" t="s">
        <v>32</v>
      </c>
      <c r="B58" s="103" t="s">
        <v>148</v>
      </c>
      <c r="C58" s="97">
        <v>28000</v>
      </c>
      <c r="D58" s="98"/>
      <c r="E58" s="99">
        <f t="shared" si="3"/>
        <v>28000</v>
      </c>
      <c r="F58" s="100">
        <v>30000</v>
      </c>
      <c r="G58" s="100">
        <v>30000</v>
      </c>
      <c r="H58" s="101">
        <f t="shared" si="4"/>
        <v>88000</v>
      </c>
    </row>
    <row r="59" spans="1:8" s="105" customFormat="1" ht="90">
      <c r="A59" s="96" t="s">
        <v>78</v>
      </c>
      <c r="B59" s="103" t="s">
        <v>176</v>
      </c>
      <c r="C59" s="97">
        <v>18000</v>
      </c>
      <c r="D59" s="98"/>
      <c r="E59" s="99">
        <f t="shared" si="3"/>
        <v>18000</v>
      </c>
      <c r="F59" s="100">
        <v>25000</v>
      </c>
      <c r="G59" s="100">
        <v>25000</v>
      </c>
      <c r="H59" s="101">
        <f t="shared" si="4"/>
        <v>68000</v>
      </c>
    </row>
    <row r="60" spans="1:8" s="105" customFormat="1" ht="90">
      <c r="A60" s="96" t="s">
        <v>33</v>
      </c>
      <c r="B60" s="89" t="s">
        <v>137</v>
      </c>
      <c r="C60" s="97">
        <v>20000</v>
      </c>
      <c r="D60" s="98"/>
      <c r="E60" s="99">
        <f t="shared" si="3"/>
        <v>20000</v>
      </c>
      <c r="F60" s="100">
        <v>25000</v>
      </c>
      <c r="G60" s="100">
        <v>25000</v>
      </c>
      <c r="H60" s="101">
        <f t="shared" si="4"/>
        <v>70000</v>
      </c>
    </row>
    <row r="61" spans="1:8" s="105" customFormat="1" ht="120">
      <c r="A61" s="96" t="s">
        <v>34</v>
      </c>
      <c r="B61" s="107" t="s">
        <v>138</v>
      </c>
      <c r="C61" s="97">
        <v>37000</v>
      </c>
      <c r="D61" s="98"/>
      <c r="E61" s="99">
        <f t="shared" si="3"/>
        <v>37000</v>
      </c>
      <c r="F61" s="100">
        <v>40000</v>
      </c>
      <c r="G61" s="100">
        <v>40000</v>
      </c>
      <c r="H61" s="101">
        <f t="shared" si="4"/>
        <v>117000</v>
      </c>
    </row>
    <row r="62" spans="1:8" s="105" customFormat="1">
      <c r="A62" s="96" t="s">
        <v>150</v>
      </c>
      <c r="B62" s="103" t="s">
        <v>139</v>
      </c>
      <c r="C62" s="97">
        <v>15000</v>
      </c>
      <c r="D62" s="98"/>
      <c r="E62" s="99">
        <f t="shared" si="3"/>
        <v>15000</v>
      </c>
      <c r="F62" s="100">
        <v>20000</v>
      </c>
      <c r="G62" s="100">
        <v>20000</v>
      </c>
      <c r="H62" s="101">
        <f t="shared" si="4"/>
        <v>55000</v>
      </c>
    </row>
    <row r="63" spans="1:8" s="105" customFormat="1" ht="120">
      <c r="A63" s="96" t="s">
        <v>108</v>
      </c>
      <c r="B63" s="89" t="s">
        <v>181</v>
      </c>
      <c r="C63" s="97">
        <v>102000</v>
      </c>
      <c r="D63" s="98"/>
      <c r="E63" s="99">
        <f t="shared" si="3"/>
        <v>102000</v>
      </c>
      <c r="F63" s="100">
        <v>110000</v>
      </c>
      <c r="G63" s="100">
        <v>110000</v>
      </c>
      <c r="H63" s="101">
        <f t="shared" si="4"/>
        <v>322000</v>
      </c>
    </row>
    <row r="64" spans="1:8" s="105" customFormat="1" ht="39" customHeight="1">
      <c r="A64" s="96" t="s">
        <v>108</v>
      </c>
      <c r="B64" s="89" t="s">
        <v>140</v>
      </c>
      <c r="C64" s="97">
        <v>10000</v>
      </c>
      <c r="D64" s="98"/>
      <c r="E64" s="99">
        <f t="shared" si="3"/>
        <v>10000</v>
      </c>
      <c r="F64" s="100">
        <v>15000</v>
      </c>
      <c r="G64" s="100">
        <v>15000</v>
      </c>
      <c r="H64" s="101">
        <f t="shared" si="4"/>
        <v>40000</v>
      </c>
    </row>
    <row r="65" spans="1:10" s="105" customFormat="1" ht="42.75" customHeight="1">
      <c r="A65" s="8" t="s">
        <v>156</v>
      </c>
      <c r="B65" s="9" t="s">
        <v>157</v>
      </c>
      <c r="C65" s="32">
        <v>28000</v>
      </c>
      <c r="D65" s="21"/>
      <c r="E65" s="22">
        <f t="shared" si="3"/>
        <v>28000</v>
      </c>
      <c r="F65" s="23">
        <v>0</v>
      </c>
      <c r="G65" s="23">
        <v>0</v>
      </c>
      <c r="H65" s="24">
        <f t="shared" si="4"/>
        <v>28000</v>
      </c>
    </row>
    <row r="66" spans="1:10" s="105" customFormat="1" ht="37.5" customHeight="1">
      <c r="A66" s="7" t="s">
        <v>30</v>
      </c>
      <c r="B66" s="9" t="s">
        <v>114</v>
      </c>
      <c r="C66" s="20">
        <v>400000</v>
      </c>
      <c r="D66" s="21">
        <v>173000</v>
      </c>
      <c r="E66" s="22">
        <f t="shared" si="3"/>
        <v>573000</v>
      </c>
      <c r="F66" s="23">
        <v>650000</v>
      </c>
      <c r="G66" s="23">
        <v>645000</v>
      </c>
      <c r="H66" s="24">
        <f t="shared" si="4"/>
        <v>1868000</v>
      </c>
      <c r="I66" s="12"/>
      <c r="J66" s="12"/>
    </row>
    <row r="67" spans="1:10" s="105" customFormat="1" ht="44.25" customHeight="1">
      <c r="A67" s="8" t="s">
        <v>158</v>
      </c>
      <c r="B67" s="106" t="s">
        <v>159</v>
      </c>
      <c r="C67" s="32">
        <v>28000</v>
      </c>
      <c r="D67" s="21"/>
      <c r="E67" s="22">
        <f t="shared" si="3"/>
        <v>28000</v>
      </c>
      <c r="F67" s="23">
        <v>0</v>
      </c>
      <c r="G67" s="23">
        <v>0</v>
      </c>
      <c r="H67" s="24">
        <f t="shared" si="4"/>
        <v>28000</v>
      </c>
    </row>
    <row r="68" spans="1:10" s="105" customFormat="1" ht="60">
      <c r="A68" s="96" t="s">
        <v>35</v>
      </c>
      <c r="B68" s="103" t="s">
        <v>141</v>
      </c>
      <c r="C68" s="97">
        <v>28000</v>
      </c>
      <c r="D68" s="98"/>
      <c r="E68" s="99">
        <f t="shared" si="3"/>
        <v>28000</v>
      </c>
      <c r="F68" s="100">
        <v>25000</v>
      </c>
      <c r="G68" s="100">
        <v>30000</v>
      </c>
      <c r="H68" s="101">
        <f t="shared" si="4"/>
        <v>83000</v>
      </c>
    </row>
    <row r="69" spans="1:10" s="105" customFormat="1" ht="48.75" customHeight="1">
      <c r="A69" s="8" t="s">
        <v>37</v>
      </c>
      <c r="B69" s="9" t="s">
        <v>149</v>
      </c>
      <c r="C69" s="32">
        <v>95000</v>
      </c>
      <c r="D69" s="21"/>
      <c r="E69" s="22">
        <f t="shared" si="3"/>
        <v>95000</v>
      </c>
      <c r="F69" s="23">
        <v>110000</v>
      </c>
      <c r="G69" s="23">
        <v>110000</v>
      </c>
      <c r="H69" s="24">
        <f t="shared" si="4"/>
        <v>315000</v>
      </c>
    </row>
    <row r="70" spans="1:10" s="105" customFormat="1" ht="60">
      <c r="A70" s="96" t="s">
        <v>65</v>
      </c>
      <c r="B70" s="103" t="s">
        <v>142</v>
      </c>
      <c r="C70" s="97">
        <v>5000</v>
      </c>
      <c r="D70" s="98">
        <v>5000</v>
      </c>
      <c r="E70" s="99">
        <f t="shared" si="3"/>
        <v>10000</v>
      </c>
      <c r="F70" s="100">
        <v>15000</v>
      </c>
      <c r="G70" s="100">
        <v>15000</v>
      </c>
      <c r="H70" s="101">
        <f t="shared" si="4"/>
        <v>40000</v>
      </c>
    </row>
    <row r="71" spans="1:10" s="105" customFormat="1" ht="60">
      <c r="A71" s="10" t="s">
        <v>36</v>
      </c>
      <c r="B71" s="25" t="s">
        <v>143</v>
      </c>
      <c r="C71" s="26">
        <v>55000</v>
      </c>
      <c r="D71" s="27"/>
      <c r="E71" s="28">
        <f t="shared" ref="E71" si="5">SUM(C71:D71)</f>
        <v>55000</v>
      </c>
      <c r="F71" s="29">
        <v>60000</v>
      </c>
      <c r="G71" s="29">
        <v>50000</v>
      </c>
      <c r="H71" s="30">
        <f t="shared" ref="H71" si="6">SUM(E71:G71)</f>
        <v>165000</v>
      </c>
    </row>
    <row r="72" spans="1:10" s="105" customFormat="1" ht="38.25" customHeight="1">
      <c r="A72" s="10"/>
      <c r="B72" s="25"/>
      <c r="C72" s="26"/>
      <c r="D72" s="27"/>
      <c r="E72" s="28"/>
      <c r="F72" s="29"/>
      <c r="G72" s="29"/>
      <c r="H72" s="30"/>
      <c r="I72" s="12"/>
      <c r="J72" s="12"/>
    </row>
    <row r="73" spans="1:10" ht="48.75" customHeight="1">
      <c r="A73" s="36"/>
      <c r="B73" s="37" t="s">
        <v>3</v>
      </c>
      <c r="C73" s="38">
        <f t="shared" ref="C73:H73" si="7">C74</f>
        <v>0</v>
      </c>
      <c r="D73" s="38">
        <f t="shared" si="7"/>
        <v>10000</v>
      </c>
      <c r="E73" s="38">
        <f t="shared" si="7"/>
        <v>10000</v>
      </c>
      <c r="F73" s="39">
        <f t="shared" si="7"/>
        <v>10000</v>
      </c>
      <c r="G73" s="39">
        <f t="shared" si="7"/>
        <v>15000</v>
      </c>
      <c r="H73" s="39">
        <f t="shared" si="7"/>
        <v>35000</v>
      </c>
    </row>
    <row r="74" spans="1:10">
      <c r="A74" s="40" t="s">
        <v>37</v>
      </c>
      <c r="B74" s="41" t="s">
        <v>160</v>
      </c>
      <c r="C74" s="111">
        <v>0</v>
      </c>
      <c r="D74" s="21">
        <v>10000</v>
      </c>
      <c r="E74" s="22">
        <f t="shared" ref="E74" si="8">SUM(C74:D74)</f>
        <v>10000</v>
      </c>
      <c r="F74" s="23">
        <v>10000</v>
      </c>
      <c r="G74" s="23">
        <v>15000</v>
      </c>
      <c r="H74" s="32">
        <f t="shared" ref="H74" si="9">SUM(E74:G74)</f>
        <v>35000</v>
      </c>
    </row>
    <row r="75" spans="1:10">
      <c r="A75" s="40"/>
      <c r="B75" s="41"/>
      <c r="C75" s="41"/>
      <c r="D75" s="21"/>
      <c r="E75" s="21"/>
      <c r="F75" s="23"/>
      <c r="G75" s="23"/>
      <c r="H75" s="42"/>
    </row>
    <row r="76" spans="1:10" ht="48" customHeight="1">
      <c r="A76" s="142">
        <v>163</v>
      </c>
      <c r="B76" s="43" t="s">
        <v>52</v>
      </c>
      <c r="C76" s="44">
        <f t="shared" ref="C76:H76" si="10">SUM(C77:C80)</f>
        <v>0</v>
      </c>
      <c r="D76" s="45">
        <f t="shared" si="10"/>
        <v>49000</v>
      </c>
      <c r="E76" s="45">
        <f t="shared" si="10"/>
        <v>49000</v>
      </c>
      <c r="F76" s="45">
        <f t="shared" si="10"/>
        <v>0</v>
      </c>
      <c r="G76" s="45">
        <f t="shared" si="10"/>
        <v>0</v>
      </c>
      <c r="H76" s="45">
        <f t="shared" si="10"/>
        <v>49000</v>
      </c>
    </row>
    <row r="77" spans="1:10">
      <c r="A77" s="40" t="s">
        <v>37</v>
      </c>
      <c r="B77" s="46" t="s">
        <v>103</v>
      </c>
      <c r="C77" s="47"/>
      <c r="D77" s="21">
        <v>37000</v>
      </c>
      <c r="E77" s="22">
        <f t="shared" ref="E77:E80" si="11">SUM(C77:D77)</f>
        <v>37000</v>
      </c>
      <c r="F77" s="23">
        <v>0</v>
      </c>
      <c r="G77" s="23">
        <v>0</v>
      </c>
      <c r="H77" s="24">
        <f t="shared" ref="H77:H106" si="12">SUM(E77:G77)</f>
        <v>37000</v>
      </c>
    </row>
    <row r="78" spans="1:10">
      <c r="A78" s="40" t="s">
        <v>37</v>
      </c>
      <c r="B78" s="135" t="s">
        <v>104</v>
      </c>
      <c r="C78" s="20"/>
      <c r="D78" s="21">
        <v>12000</v>
      </c>
      <c r="E78" s="22">
        <f t="shared" si="11"/>
        <v>12000</v>
      </c>
      <c r="F78" s="23">
        <v>0</v>
      </c>
      <c r="G78" s="23">
        <v>0</v>
      </c>
      <c r="H78" s="24">
        <f t="shared" si="12"/>
        <v>12000</v>
      </c>
    </row>
    <row r="79" spans="1:10">
      <c r="A79" s="40"/>
      <c r="B79" s="46"/>
      <c r="C79" s="47"/>
      <c r="D79" s="21"/>
      <c r="E79" s="22">
        <f t="shared" si="11"/>
        <v>0</v>
      </c>
      <c r="F79" s="23"/>
      <c r="G79" s="23"/>
      <c r="H79" s="24">
        <f t="shared" si="12"/>
        <v>0</v>
      </c>
    </row>
    <row r="80" spans="1:10">
      <c r="A80" s="40"/>
      <c r="B80" s="46"/>
      <c r="C80" s="47"/>
      <c r="D80" s="21"/>
      <c r="E80" s="22">
        <f t="shared" si="11"/>
        <v>0</v>
      </c>
      <c r="F80" s="23"/>
      <c r="G80" s="23"/>
      <c r="H80" s="24">
        <f t="shared" si="12"/>
        <v>0</v>
      </c>
    </row>
    <row r="81" spans="1:8" ht="55.5" customHeight="1">
      <c r="A81" s="143">
        <v>660</v>
      </c>
      <c r="B81" s="49" t="s">
        <v>4</v>
      </c>
      <c r="C81" s="50">
        <f t="shared" ref="C81" si="13">SUM(C82:C87)</f>
        <v>340000</v>
      </c>
      <c r="D81" s="51">
        <f>SUM(D82:D87)</f>
        <v>109000</v>
      </c>
      <c r="E81" s="51">
        <f t="shared" ref="E81:H81" si="14">SUM(E82:E87)</f>
        <v>449000</v>
      </c>
      <c r="F81" s="51">
        <f t="shared" si="14"/>
        <v>470000</v>
      </c>
      <c r="G81" s="51">
        <f t="shared" si="14"/>
        <v>475000</v>
      </c>
      <c r="H81" s="51">
        <f t="shared" si="14"/>
        <v>1394000</v>
      </c>
    </row>
    <row r="82" spans="1:8" ht="61.5">
      <c r="A82" s="112">
        <v>66365</v>
      </c>
      <c r="B82" s="113" t="s">
        <v>91</v>
      </c>
      <c r="C82" s="114">
        <v>50000</v>
      </c>
      <c r="D82" s="115">
        <v>12000</v>
      </c>
      <c r="E82" s="22">
        <f t="shared" ref="E82:E87" si="15">SUM(C82:D82)</f>
        <v>62000</v>
      </c>
      <c r="F82" s="115">
        <v>65000</v>
      </c>
      <c r="G82" s="115">
        <v>70000</v>
      </c>
      <c r="H82" s="116">
        <f t="shared" si="12"/>
        <v>197000</v>
      </c>
    </row>
    <row r="83" spans="1:8" s="52" customFormat="1" ht="40.5" customHeight="1">
      <c r="A83" s="58"/>
      <c r="B83" s="113" t="s">
        <v>92</v>
      </c>
      <c r="C83" s="114">
        <v>35000</v>
      </c>
      <c r="D83" s="115">
        <v>15000</v>
      </c>
      <c r="E83" s="22">
        <f t="shared" si="15"/>
        <v>50000</v>
      </c>
      <c r="F83" s="115">
        <v>50000</v>
      </c>
      <c r="G83" s="115">
        <v>55000</v>
      </c>
      <c r="H83" s="116">
        <f t="shared" si="12"/>
        <v>155000</v>
      </c>
    </row>
    <row r="84" spans="1:8" ht="40.5" customHeight="1">
      <c r="A84" s="58"/>
      <c r="B84" s="113" t="s">
        <v>45</v>
      </c>
      <c r="C84" s="114">
        <v>60000</v>
      </c>
      <c r="D84" s="115">
        <v>20000</v>
      </c>
      <c r="E84" s="22">
        <f t="shared" si="15"/>
        <v>80000</v>
      </c>
      <c r="F84" s="115">
        <v>85000</v>
      </c>
      <c r="G84" s="115">
        <v>100000</v>
      </c>
      <c r="H84" s="116">
        <f t="shared" si="12"/>
        <v>265000</v>
      </c>
    </row>
    <row r="85" spans="1:8" s="52" customFormat="1" ht="45" customHeight="1">
      <c r="A85" s="58"/>
      <c r="B85" s="117" t="s">
        <v>93</v>
      </c>
      <c r="C85" s="118">
        <v>115000</v>
      </c>
      <c r="D85" s="115">
        <v>32000</v>
      </c>
      <c r="E85" s="22">
        <f t="shared" si="15"/>
        <v>147000</v>
      </c>
      <c r="F85" s="115">
        <v>150000</v>
      </c>
      <c r="G85" s="115">
        <v>120000</v>
      </c>
      <c r="H85" s="116">
        <f t="shared" si="12"/>
        <v>417000</v>
      </c>
    </row>
    <row r="86" spans="1:8" ht="61.5">
      <c r="A86" s="58"/>
      <c r="B86" s="113" t="s">
        <v>94</v>
      </c>
      <c r="C86" s="114">
        <v>40000</v>
      </c>
      <c r="D86" s="115">
        <v>20000</v>
      </c>
      <c r="E86" s="22">
        <f t="shared" si="15"/>
        <v>60000</v>
      </c>
      <c r="F86" s="115">
        <v>65000</v>
      </c>
      <c r="G86" s="115">
        <v>70000</v>
      </c>
      <c r="H86" s="116">
        <f t="shared" si="12"/>
        <v>195000</v>
      </c>
    </row>
    <row r="87" spans="1:8" ht="46.5" customHeight="1">
      <c r="A87" s="62"/>
      <c r="B87" s="113" t="s">
        <v>95</v>
      </c>
      <c r="C87" s="60">
        <v>40000</v>
      </c>
      <c r="D87" s="115">
        <v>10000</v>
      </c>
      <c r="E87" s="22">
        <f t="shared" si="15"/>
        <v>50000</v>
      </c>
      <c r="F87" s="115">
        <v>55000</v>
      </c>
      <c r="G87" s="115">
        <v>60000</v>
      </c>
      <c r="H87" s="116">
        <f t="shared" si="12"/>
        <v>165000</v>
      </c>
    </row>
    <row r="88" spans="1:8" ht="46.5" customHeight="1">
      <c r="A88" s="144">
        <v>470</v>
      </c>
      <c r="B88" s="55" t="s">
        <v>5</v>
      </c>
      <c r="C88" s="56">
        <f>SUM(C89:C97)</f>
        <v>280000</v>
      </c>
      <c r="D88" s="56">
        <f>SUM(D89:D97)</f>
        <v>95000</v>
      </c>
      <c r="E88" s="56">
        <f>SUM(E89:E97)</f>
        <v>375000</v>
      </c>
      <c r="F88" s="57">
        <f t="shared" ref="F88:H88" si="16">SUM(F89:F97)</f>
        <v>475620</v>
      </c>
      <c r="G88" s="57">
        <f t="shared" si="16"/>
        <v>487600</v>
      </c>
      <c r="H88" s="57">
        <f t="shared" si="16"/>
        <v>1338220</v>
      </c>
    </row>
    <row r="89" spans="1:8">
      <c r="A89" s="58">
        <v>47012</v>
      </c>
      <c r="B89" s="59" t="s">
        <v>6</v>
      </c>
      <c r="C89" s="60">
        <v>60000</v>
      </c>
      <c r="D89" s="21">
        <v>15000</v>
      </c>
      <c r="E89" s="22">
        <f t="shared" ref="E89:E97" si="17">SUM(C89:D89)</f>
        <v>75000</v>
      </c>
      <c r="F89" s="61">
        <v>118120</v>
      </c>
      <c r="G89" s="61">
        <v>123600</v>
      </c>
      <c r="H89" s="24">
        <f t="shared" si="12"/>
        <v>316720</v>
      </c>
    </row>
    <row r="90" spans="1:8">
      <c r="A90" s="62">
        <v>47012</v>
      </c>
      <c r="B90" s="59" t="s">
        <v>7</v>
      </c>
      <c r="C90" s="60">
        <v>20000</v>
      </c>
      <c r="D90" s="21">
        <v>10000</v>
      </c>
      <c r="E90" s="22">
        <f t="shared" si="17"/>
        <v>30000</v>
      </c>
      <c r="F90" s="61">
        <v>33000</v>
      </c>
      <c r="G90" s="61">
        <v>35000</v>
      </c>
      <c r="H90" s="24">
        <f t="shared" si="12"/>
        <v>98000</v>
      </c>
    </row>
    <row r="91" spans="1:8">
      <c r="A91" s="62">
        <v>47012</v>
      </c>
      <c r="B91" s="59" t="s">
        <v>15</v>
      </c>
      <c r="C91" s="60">
        <v>50000</v>
      </c>
      <c r="D91" s="21">
        <v>0</v>
      </c>
      <c r="E91" s="22">
        <f t="shared" si="17"/>
        <v>50000</v>
      </c>
      <c r="F91" s="61">
        <v>109700</v>
      </c>
      <c r="G91" s="61">
        <v>116000</v>
      </c>
      <c r="H91" s="24">
        <f t="shared" si="12"/>
        <v>275700</v>
      </c>
    </row>
    <row r="92" spans="1:8">
      <c r="A92" s="62">
        <v>47012</v>
      </c>
      <c r="B92" s="63" t="s">
        <v>97</v>
      </c>
      <c r="C92" s="64">
        <v>40000</v>
      </c>
      <c r="D92" s="21"/>
      <c r="E92" s="22">
        <f t="shared" si="17"/>
        <v>40000</v>
      </c>
      <c r="F92" s="61">
        <v>44000</v>
      </c>
      <c r="G92" s="61">
        <v>46000</v>
      </c>
      <c r="H92" s="24">
        <f t="shared" si="12"/>
        <v>130000</v>
      </c>
    </row>
    <row r="93" spans="1:8">
      <c r="A93" s="62">
        <v>47012</v>
      </c>
      <c r="B93" s="59" t="s">
        <v>96</v>
      </c>
      <c r="C93" s="60">
        <v>0</v>
      </c>
      <c r="D93" s="21"/>
      <c r="E93" s="22">
        <f t="shared" si="17"/>
        <v>0</v>
      </c>
      <c r="F93" s="61">
        <v>15000</v>
      </c>
      <c r="G93" s="61">
        <v>20000</v>
      </c>
      <c r="H93" s="24">
        <f t="shared" si="12"/>
        <v>35000</v>
      </c>
    </row>
    <row r="94" spans="1:8">
      <c r="A94" s="62">
        <v>47012</v>
      </c>
      <c r="B94" s="59" t="s">
        <v>14</v>
      </c>
      <c r="C94" s="60">
        <v>90000</v>
      </c>
      <c r="D94" s="21"/>
      <c r="E94" s="22">
        <f t="shared" si="17"/>
        <v>90000</v>
      </c>
      <c r="F94" s="61">
        <v>80000</v>
      </c>
      <c r="G94" s="61">
        <v>70000</v>
      </c>
      <c r="H94" s="24">
        <f t="shared" si="12"/>
        <v>240000</v>
      </c>
    </row>
    <row r="95" spans="1:8">
      <c r="A95" s="62">
        <v>47012</v>
      </c>
      <c r="B95" s="59" t="s">
        <v>8</v>
      </c>
      <c r="C95" s="60">
        <v>20000</v>
      </c>
      <c r="D95" s="21">
        <v>0</v>
      </c>
      <c r="E95" s="22">
        <f t="shared" si="17"/>
        <v>20000</v>
      </c>
      <c r="F95" s="61">
        <v>25800</v>
      </c>
      <c r="G95" s="61">
        <v>27000</v>
      </c>
      <c r="H95" s="24">
        <f t="shared" si="12"/>
        <v>72800</v>
      </c>
    </row>
    <row r="96" spans="1:8">
      <c r="A96" s="62">
        <v>47012</v>
      </c>
      <c r="B96" s="59" t="s">
        <v>49</v>
      </c>
      <c r="C96" s="60">
        <v>0</v>
      </c>
      <c r="D96" s="21">
        <v>50000</v>
      </c>
      <c r="E96" s="22">
        <f t="shared" si="17"/>
        <v>50000</v>
      </c>
      <c r="F96" s="61">
        <v>50000</v>
      </c>
      <c r="G96" s="61">
        <v>50000</v>
      </c>
      <c r="H96" s="24">
        <f t="shared" si="12"/>
        <v>150000</v>
      </c>
    </row>
    <row r="97" spans="1:8">
      <c r="A97" s="62">
        <v>47013</v>
      </c>
      <c r="B97" s="59" t="s">
        <v>83</v>
      </c>
      <c r="C97" s="60"/>
      <c r="D97" s="21">
        <v>20000</v>
      </c>
      <c r="E97" s="22">
        <f t="shared" si="17"/>
        <v>20000</v>
      </c>
      <c r="F97" s="61"/>
      <c r="G97" s="61"/>
      <c r="H97" s="24">
        <f t="shared" si="12"/>
        <v>20000</v>
      </c>
    </row>
    <row r="98" spans="1:8" ht="48" customHeight="1">
      <c r="A98" s="145">
        <v>850</v>
      </c>
      <c r="B98" s="65" t="s">
        <v>39</v>
      </c>
      <c r="C98" s="66">
        <f t="shared" ref="C98:H98" si="18">SUM(C99:C106)</f>
        <v>260000</v>
      </c>
      <c r="D98" s="67">
        <f t="shared" si="18"/>
        <v>80000</v>
      </c>
      <c r="E98" s="67">
        <f t="shared" si="18"/>
        <v>340000</v>
      </c>
      <c r="F98" s="67">
        <f t="shared" si="18"/>
        <v>375000</v>
      </c>
      <c r="G98" s="67">
        <f t="shared" si="18"/>
        <v>320000</v>
      </c>
      <c r="H98" s="67">
        <f t="shared" si="18"/>
        <v>1035000</v>
      </c>
    </row>
    <row r="99" spans="1:8" ht="61.5">
      <c r="A99" s="58">
        <v>85012</v>
      </c>
      <c r="B99" s="46" t="s">
        <v>98</v>
      </c>
      <c r="C99" s="118">
        <v>80000</v>
      </c>
      <c r="D99" s="21">
        <v>20000</v>
      </c>
      <c r="E99" s="22">
        <f t="shared" ref="E99:E106" si="19">SUM(C99:D99)</f>
        <v>100000</v>
      </c>
      <c r="F99" s="69">
        <v>110000</v>
      </c>
      <c r="G99" s="69">
        <v>115000</v>
      </c>
      <c r="H99" s="116">
        <f t="shared" si="12"/>
        <v>325000</v>
      </c>
    </row>
    <row r="100" spans="1:8" ht="61.5">
      <c r="A100" s="58"/>
      <c r="B100" s="113" t="s">
        <v>84</v>
      </c>
      <c r="C100" s="118">
        <v>60000</v>
      </c>
      <c r="D100" s="21">
        <v>20000</v>
      </c>
      <c r="E100" s="22">
        <f t="shared" si="19"/>
        <v>80000</v>
      </c>
      <c r="F100" s="23">
        <v>90000</v>
      </c>
      <c r="G100" s="23">
        <v>95000</v>
      </c>
      <c r="H100" s="116">
        <f t="shared" si="12"/>
        <v>265000</v>
      </c>
    </row>
    <row r="101" spans="1:8" ht="42.75" customHeight="1">
      <c r="A101" s="58"/>
      <c r="B101" s="113" t="s">
        <v>85</v>
      </c>
      <c r="C101" s="118">
        <v>50000</v>
      </c>
      <c r="D101" s="69">
        <v>14000</v>
      </c>
      <c r="E101" s="22">
        <f t="shared" si="19"/>
        <v>64000</v>
      </c>
      <c r="F101" s="69">
        <v>70000</v>
      </c>
      <c r="G101" s="69">
        <v>75000</v>
      </c>
      <c r="H101" s="116">
        <f t="shared" si="12"/>
        <v>209000</v>
      </c>
    </row>
    <row r="102" spans="1:8" ht="66.75" customHeight="1">
      <c r="A102" s="58"/>
      <c r="B102" s="113" t="s">
        <v>161</v>
      </c>
      <c r="C102" s="118">
        <v>10000</v>
      </c>
      <c r="D102" s="69">
        <v>6000</v>
      </c>
      <c r="E102" s="22">
        <f t="shared" si="19"/>
        <v>16000</v>
      </c>
      <c r="F102" s="69">
        <v>20000</v>
      </c>
      <c r="G102" s="69">
        <v>5000</v>
      </c>
      <c r="H102" s="116">
        <f t="shared" si="12"/>
        <v>41000</v>
      </c>
    </row>
    <row r="103" spans="1:8" ht="41.25" customHeight="1">
      <c r="A103" s="58"/>
      <c r="B103" s="150" t="s">
        <v>186</v>
      </c>
      <c r="C103" s="118">
        <v>5000</v>
      </c>
      <c r="D103" s="69">
        <v>5000</v>
      </c>
      <c r="E103" s="22">
        <f t="shared" si="19"/>
        <v>10000</v>
      </c>
      <c r="F103" s="69">
        <v>10000</v>
      </c>
      <c r="G103" s="69">
        <v>10000</v>
      </c>
      <c r="H103" s="116">
        <f t="shared" si="12"/>
        <v>30000</v>
      </c>
    </row>
    <row r="104" spans="1:8" ht="42.75" customHeight="1">
      <c r="A104" s="58"/>
      <c r="B104" s="113" t="s">
        <v>187</v>
      </c>
      <c r="C104" s="118">
        <v>5000</v>
      </c>
      <c r="D104" s="69">
        <v>5000</v>
      </c>
      <c r="E104" s="22">
        <f t="shared" si="19"/>
        <v>10000</v>
      </c>
      <c r="F104" s="69">
        <v>10000</v>
      </c>
      <c r="G104" s="69">
        <v>10000</v>
      </c>
      <c r="H104" s="116">
        <f t="shared" si="12"/>
        <v>30000</v>
      </c>
    </row>
    <row r="105" spans="1:8" ht="41.25" customHeight="1">
      <c r="A105" s="58"/>
      <c r="B105" s="113" t="s">
        <v>86</v>
      </c>
      <c r="C105" s="118">
        <v>50000</v>
      </c>
      <c r="D105" s="69">
        <v>10000</v>
      </c>
      <c r="E105" s="22">
        <f t="shared" si="19"/>
        <v>60000</v>
      </c>
      <c r="F105" s="69">
        <v>65000</v>
      </c>
      <c r="G105" s="69">
        <v>10000</v>
      </c>
      <c r="H105" s="116">
        <f t="shared" si="12"/>
        <v>135000</v>
      </c>
    </row>
    <row r="106" spans="1:8">
      <c r="A106" s="53"/>
      <c r="B106" s="54"/>
      <c r="C106" s="68"/>
      <c r="D106" s="69"/>
      <c r="E106" s="48">
        <f t="shared" si="19"/>
        <v>0</v>
      </c>
      <c r="F106" s="69"/>
      <c r="G106" s="69"/>
      <c r="H106" s="24">
        <f t="shared" si="12"/>
        <v>0</v>
      </c>
    </row>
    <row r="107" spans="1:8" ht="53.25" customHeight="1">
      <c r="A107" s="71">
        <v>730</v>
      </c>
      <c r="B107" s="65" t="s">
        <v>9</v>
      </c>
      <c r="C107" s="66">
        <f t="shared" ref="C107:H107" si="20">C108</f>
        <v>382000</v>
      </c>
      <c r="D107" s="67">
        <f t="shared" si="20"/>
        <v>0</v>
      </c>
      <c r="E107" s="67">
        <f t="shared" si="20"/>
        <v>382000</v>
      </c>
      <c r="F107" s="67">
        <f t="shared" si="20"/>
        <v>401000</v>
      </c>
      <c r="G107" s="67">
        <f t="shared" si="20"/>
        <v>497000</v>
      </c>
      <c r="H107" s="67">
        <f t="shared" si="20"/>
        <v>1280000</v>
      </c>
    </row>
    <row r="108" spans="1:8" ht="47.25" customHeight="1">
      <c r="A108" s="2">
        <v>73750</v>
      </c>
      <c r="B108" s="3" t="s">
        <v>184</v>
      </c>
      <c r="C108" s="4">
        <f>SUM(C109:C121)</f>
        <v>382000</v>
      </c>
      <c r="D108" s="6">
        <f>SUM(D109:D121)</f>
        <v>0</v>
      </c>
      <c r="E108" s="6">
        <f>SUM(C108:D108)</f>
        <v>382000</v>
      </c>
      <c r="F108" s="6">
        <f>SUM(F109:F121)</f>
        <v>401000</v>
      </c>
      <c r="G108" s="6">
        <f>SUM(G109:G121)</f>
        <v>497000</v>
      </c>
      <c r="H108" s="6">
        <f>SUM(H109:H121)</f>
        <v>1280000</v>
      </c>
    </row>
    <row r="109" spans="1:8" ht="36.75" customHeight="1">
      <c r="A109" s="62"/>
      <c r="B109" s="124" t="s">
        <v>10</v>
      </c>
      <c r="C109" s="119">
        <v>50000</v>
      </c>
      <c r="D109" s="120"/>
      <c r="E109" s="22">
        <f t="shared" ref="E109:E131" si="21">SUM(C109:D109)</f>
        <v>50000</v>
      </c>
      <c r="F109" s="119">
        <v>80000</v>
      </c>
      <c r="G109" s="119">
        <v>100000</v>
      </c>
      <c r="H109" s="116">
        <f t="shared" ref="H109:H122" si="22">SUM(E109:G109)</f>
        <v>230000</v>
      </c>
    </row>
    <row r="110" spans="1:8" ht="61.5">
      <c r="A110" s="62"/>
      <c r="B110" s="124" t="s">
        <v>51</v>
      </c>
      <c r="C110" s="119">
        <v>0</v>
      </c>
      <c r="D110" s="120"/>
      <c r="E110" s="22">
        <f t="shared" si="21"/>
        <v>0</v>
      </c>
      <c r="F110" s="119">
        <v>126000</v>
      </c>
      <c r="G110" s="119">
        <v>152000</v>
      </c>
      <c r="H110" s="116">
        <f t="shared" si="22"/>
        <v>278000</v>
      </c>
    </row>
    <row r="111" spans="1:8" ht="39" customHeight="1">
      <c r="A111" s="62"/>
      <c r="B111" s="125" t="s">
        <v>12</v>
      </c>
      <c r="C111" s="119">
        <v>50000</v>
      </c>
      <c r="D111" s="121"/>
      <c r="E111" s="22">
        <f t="shared" si="21"/>
        <v>50000</v>
      </c>
      <c r="F111" s="119">
        <v>60000</v>
      </c>
      <c r="G111" s="119">
        <v>100000</v>
      </c>
      <c r="H111" s="116">
        <f t="shared" si="22"/>
        <v>210000</v>
      </c>
    </row>
    <row r="112" spans="1:8" ht="39" customHeight="1">
      <c r="A112" s="62"/>
      <c r="B112" s="125" t="s">
        <v>87</v>
      </c>
      <c r="C112" s="122">
        <v>40000</v>
      </c>
      <c r="D112" s="121"/>
      <c r="E112" s="22">
        <f t="shared" si="21"/>
        <v>40000</v>
      </c>
      <c r="F112" s="122">
        <v>0</v>
      </c>
      <c r="G112" s="122">
        <v>0</v>
      </c>
      <c r="H112" s="116">
        <f t="shared" si="22"/>
        <v>40000</v>
      </c>
    </row>
    <row r="113" spans="1:8" ht="61.5">
      <c r="A113" s="62"/>
      <c r="B113" s="126" t="s">
        <v>88</v>
      </c>
      <c r="C113" s="119">
        <v>20000</v>
      </c>
      <c r="D113" s="123"/>
      <c r="E113" s="22">
        <f t="shared" si="21"/>
        <v>20000</v>
      </c>
      <c r="F113" s="122">
        <v>10000</v>
      </c>
      <c r="G113" s="122">
        <v>15000</v>
      </c>
      <c r="H113" s="116">
        <f t="shared" si="22"/>
        <v>45000</v>
      </c>
    </row>
    <row r="114" spans="1:8" ht="61.5">
      <c r="A114" s="62">
        <v>73750</v>
      </c>
      <c r="B114" s="126" t="s">
        <v>47</v>
      </c>
      <c r="C114" s="119">
        <v>40000</v>
      </c>
      <c r="D114" s="123"/>
      <c r="E114" s="22">
        <f t="shared" si="21"/>
        <v>40000</v>
      </c>
      <c r="F114" s="119">
        <v>10000</v>
      </c>
      <c r="G114" s="119">
        <v>10000</v>
      </c>
      <c r="H114" s="116">
        <f t="shared" si="22"/>
        <v>60000</v>
      </c>
    </row>
    <row r="115" spans="1:8" ht="61.5">
      <c r="A115" s="58">
        <v>40958</v>
      </c>
      <c r="B115" s="126" t="s">
        <v>89</v>
      </c>
      <c r="C115" s="119">
        <v>20000</v>
      </c>
      <c r="D115" s="123"/>
      <c r="E115" s="22">
        <f t="shared" si="21"/>
        <v>20000</v>
      </c>
      <c r="F115" s="119">
        <v>20000</v>
      </c>
      <c r="G115" s="119">
        <v>20000</v>
      </c>
      <c r="H115" s="116">
        <f t="shared" si="22"/>
        <v>60000</v>
      </c>
    </row>
    <row r="116" spans="1:8" ht="61.5">
      <c r="A116" s="62"/>
      <c r="B116" s="126" t="s">
        <v>40</v>
      </c>
      <c r="C116" s="119">
        <v>12000</v>
      </c>
      <c r="D116" s="123"/>
      <c r="E116" s="22">
        <f t="shared" si="21"/>
        <v>12000</v>
      </c>
      <c r="F116" s="122">
        <v>0</v>
      </c>
      <c r="G116" s="122">
        <v>0</v>
      </c>
      <c r="H116" s="116">
        <f t="shared" si="22"/>
        <v>12000</v>
      </c>
    </row>
    <row r="117" spans="1:8" ht="40.5" customHeight="1">
      <c r="A117" s="62">
        <v>73750</v>
      </c>
      <c r="B117" s="126" t="s">
        <v>41</v>
      </c>
      <c r="C117" s="119">
        <v>18000</v>
      </c>
      <c r="D117" s="123"/>
      <c r="E117" s="22">
        <f t="shared" si="21"/>
        <v>18000</v>
      </c>
      <c r="F117" s="122">
        <v>0</v>
      </c>
      <c r="G117" s="122">
        <v>0</v>
      </c>
      <c r="H117" s="116">
        <f t="shared" si="22"/>
        <v>18000</v>
      </c>
    </row>
    <row r="118" spans="1:8" ht="61.5">
      <c r="A118" s="62"/>
      <c r="B118" s="125" t="s">
        <v>162</v>
      </c>
      <c r="C118" s="122">
        <v>30000</v>
      </c>
      <c r="D118" s="123"/>
      <c r="E118" s="22">
        <f t="shared" si="21"/>
        <v>30000</v>
      </c>
      <c r="F118" s="122">
        <v>0</v>
      </c>
      <c r="G118" s="122">
        <v>0</v>
      </c>
      <c r="H118" s="116">
        <f t="shared" si="22"/>
        <v>30000</v>
      </c>
    </row>
    <row r="119" spans="1:8" ht="40.5" customHeight="1">
      <c r="A119" s="62"/>
      <c r="B119" s="126" t="s">
        <v>163</v>
      </c>
      <c r="C119" s="122">
        <v>20000</v>
      </c>
      <c r="D119" s="123"/>
      <c r="E119" s="22">
        <f t="shared" si="21"/>
        <v>20000</v>
      </c>
      <c r="F119" s="122"/>
      <c r="G119" s="122"/>
      <c r="H119" s="116">
        <f t="shared" si="22"/>
        <v>20000</v>
      </c>
    </row>
    <row r="120" spans="1:8" ht="48" customHeight="1">
      <c r="A120" s="62"/>
      <c r="B120" s="126" t="s">
        <v>48</v>
      </c>
      <c r="C120" s="122">
        <v>72000</v>
      </c>
      <c r="D120" s="123"/>
      <c r="E120" s="22">
        <f t="shared" si="21"/>
        <v>72000</v>
      </c>
      <c r="F120" s="122">
        <v>75000</v>
      </c>
      <c r="G120" s="122">
        <v>80000</v>
      </c>
      <c r="H120" s="116">
        <f t="shared" si="22"/>
        <v>227000</v>
      </c>
    </row>
    <row r="121" spans="1:8" ht="46.5" customHeight="1">
      <c r="A121" s="62"/>
      <c r="B121" s="126" t="s">
        <v>13</v>
      </c>
      <c r="C121" s="119">
        <v>10000</v>
      </c>
      <c r="D121" s="123"/>
      <c r="E121" s="22">
        <f t="shared" si="21"/>
        <v>10000</v>
      </c>
      <c r="F121" s="119">
        <v>20000</v>
      </c>
      <c r="G121" s="119">
        <v>20000</v>
      </c>
      <c r="H121" s="116">
        <f t="shared" si="22"/>
        <v>50000</v>
      </c>
    </row>
    <row r="122" spans="1:8" ht="49.5" customHeight="1">
      <c r="A122" s="72"/>
      <c r="B122" s="73" t="s">
        <v>11</v>
      </c>
      <c r="C122" s="74">
        <f>C123+C129</f>
        <v>221935</v>
      </c>
      <c r="D122" s="74">
        <f>D123+D129</f>
        <v>102000</v>
      </c>
      <c r="E122" s="75">
        <f>E123+E129</f>
        <v>323935</v>
      </c>
      <c r="F122" s="74">
        <f t="shared" ref="F122:G122" si="23">F123+F129</f>
        <v>340000</v>
      </c>
      <c r="G122" s="74">
        <f t="shared" si="23"/>
        <v>345000</v>
      </c>
      <c r="H122" s="76">
        <f t="shared" si="22"/>
        <v>1008935</v>
      </c>
    </row>
    <row r="123" spans="1:8" ht="42.75" customHeight="1">
      <c r="A123" s="2">
        <v>92060</v>
      </c>
      <c r="B123" s="3" t="s">
        <v>38</v>
      </c>
      <c r="C123" s="4">
        <f>SUM(C124:C128)</f>
        <v>140000</v>
      </c>
      <c r="D123" s="4">
        <f>SUM(D124:D128)</f>
        <v>82000</v>
      </c>
      <c r="E123" s="5">
        <f t="shared" si="21"/>
        <v>222000</v>
      </c>
      <c r="F123" s="6">
        <f>SUM(F124:F128)</f>
        <v>240000</v>
      </c>
      <c r="G123" s="6">
        <f>SUM(G124:G128)</f>
        <v>215000</v>
      </c>
      <c r="H123" s="6">
        <f>SUM(H124:H128)</f>
        <v>677000</v>
      </c>
    </row>
    <row r="124" spans="1:8" ht="61.5">
      <c r="A124" s="127"/>
      <c r="B124" s="128" t="s">
        <v>90</v>
      </c>
      <c r="C124" s="129">
        <v>40000</v>
      </c>
      <c r="D124" s="130">
        <v>0</v>
      </c>
      <c r="E124" s="131">
        <f t="shared" si="21"/>
        <v>40000</v>
      </c>
      <c r="F124" s="130">
        <v>50000</v>
      </c>
      <c r="G124" s="130">
        <v>55000</v>
      </c>
      <c r="H124" s="132">
        <f t="shared" ref="H124:H131" si="24">SUM(E124:G124)</f>
        <v>145000</v>
      </c>
    </row>
    <row r="125" spans="1:8" ht="61.5">
      <c r="A125" s="127"/>
      <c r="B125" s="128" t="s">
        <v>99</v>
      </c>
      <c r="C125" s="129">
        <v>10000</v>
      </c>
      <c r="D125" s="130">
        <v>30000</v>
      </c>
      <c r="E125" s="131">
        <f t="shared" si="21"/>
        <v>40000</v>
      </c>
      <c r="F125" s="130">
        <v>55000</v>
      </c>
      <c r="G125" s="130">
        <v>40000</v>
      </c>
      <c r="H125" s="132">
        <f t="shared" si="24"/>
        <v>135000</v>
      </c>
    </row>
    <row r="126" spans="1:8" ht="37.5" customHeight="1">
      <c r="A126" s="127"/>
      <c r="B126" s="128" t="s">
        <v>100</v>
      </c>
      <c r="C126" s="129">
        <v>10000</v>
      </c>
      <c r="D126" s="130">
        <v>10000</v>
      </c>
      <c r="E126" s="131">
        <f t="shared" si="21"/>
        <v>20000</v>
      </c>
      <c r="F126" s="130">
        <v>25000</v>
      </c>
      <c r="G126" s="130">
        <v>0</v>
      </c>
      <c r="H126" s="132">
        <f t="shared" si="24"/>
        <v>45000</v>
      </c>
    </row>
    <row r="127" spans="1:8" s="52" customFormat="1" ht="36.75" customHeight="1">
      <c r="A127" s="127"/>
      <c r="B127" s="128" t="s">
        <v>17</v>
      </c>
      <c r="C127" s="129">
        <v>70000</v>
      </c>
      <c r="D127" s="130">
        <v>30000</v>
      </c>
      <c r="E127" s="131">
        <f t="shared" si="21"/>
        <v>100000</v>
      </c>
      <c r="F127" s="130">
        <v>110000</v>
      </c>
      <c r="G127" s="130">
        <v>120000</v>
      </c>
      <c r="H127" s="132">
        <f t="shared" si="24"/>
        <v>330000</v>
      </c>
    </row>
    <row r="128" spans="1:8" s="52" customFormat="1">
      <c r="A128" s="127"/>
      <c r="B128" s="128" t="s">
        <v>165</v>
      </c>
      <c r="C128" s="129">
        <v>10000</v>
      </c>
      <c r="D128" s="133">
        <v>12000</v>
      </c>
      <c r="E128" s="131">
        <f t="shared" si="21"/>
        <v>22000</v>
      </c>
      <c r="F128" s="134">
        <v>0</v>
      </c>
      <c r="G128" s="134"/>
      <c r="H128" s="132">
        <f t="shared" si="24"/>
        <v>22000</v>
      </c>
    </row>
    <row r="129" spans="1:8" s="52" customFormat="1" ht="42" customHeight="1">
      <c r="A129" s="146">
        <v>93330</v>
      </c>
      <c r="B129" s="77" t="s">
        <v>53</v>
      </c>
      <c r="C129" s="78">
        <f>C130</f>
        <v>81935</v>
      </c>
      <c r="D129" s="78">
        <f>D130</f>
        <v>20000</v>
      </c>
      <c r="E129" s="67">
        <f>E130</f>
        <v>101935</v>
      </c>
      <c r="F129" s="78">
        <f>SUM(F130+F131)</f>
        <v>100000</v>
      </c>
      <c r="G129" s="78">
        <f>SUM(G130+G131)</f>
        <v>130000</v>
      </c>
      <c r="H129" s="70">
        <f t="shared" si="24"/>
        <v>331935</v>
      </c>
    </row>
    <row r="130" spans="1:8" ht="41.25" customHeight="1">
      <c r="A130" s="147">
        <v>93330</v>
      </c>
      <c r="B130" s="128" t="s">
        <v>164</v>
      </c>
      <c r="C130" s="129">
        <v>81935</v>
      </c>
      <c r="D130" s="130">
        <v>20000</v>
      </c>
      <c r="E130" s="131">
        <f t="shared" ref="E130" si="25">SUM(C130:D130)</f>
        <v>101935</v>
      </c>
      <c r="F130" s="130">
        <v>100000</v>
      </c>
      <c r="G130" s="130">
        <v>130000</v>
      </c>
      <c r="H130" s="132">
        <f t="shared" ref="H130" si="26">SUM(E130:G130)</f>
        <v>331935</v>
      </c>
    </row>
    <row r="131" spans="1:8">
      <c r="A131" s="127"/>
      <c r="B131" s="128"/>
      <c r="C131" s="129"/>
      <c r="D131" s="133">
        <v>0</v>
      </c>
      <c r="E131" s="131">
        <f t="shared" si="21"/>
        <v>0</v>
      </c>
      <c r="F131" s="134">
        <v>0</v>
      </c>
      <c r="G131" s="134">
        <v>0</v>
      </c>
      <c r="H131" s="132">
        <f t="shared" si="24"/>
        <v>0</v>
      </c>
    </row>
    <row r="132" spans="1:8">
      <c r="A132" s="79"/>
      <c r="B132" s="11"/>
      <c r="C132" s="11"/>
      <c r="D132" s="80"/>
      <c r="E132" s="81"/>
      <c r="F132" s="11"/>
      <c r="G132" s="82"/>
      <c r="H132" s="11"/>
    </row>
    <row r="133" spans="1:8">
      <c r="A133" s="83"/>
      <c r="E133" s="84"/>
      <c r="G133" s="33"/>
    </row>
    <row r="134" spans="1:8">
      <c r="A134" s="83"/>
      <c r="B134" s="84"/>
      <c r="E134" s="84"/>
      <c r="G134" s="33"/>
    </row>
    <row r="135" spans="1:8">
      <c r="E135" s="84"/>
      <c r="G135" s="33"/>
    </row>
    <row r="136" spans="1:8">
      <c r="E136" s="85"/>
      <c r="F136" s="86"/>
      <c r="G136" s="33"/>
    </row>
    <row r="137" spans="1:8">
      <c r="E137" s="87"/>
      <c r="F137" s="84"/>
    </row>
    <row r="138" spans="1:8">
      <c r="B138" s="84"/>
      <c r="E138" s="84"/>
      <c r="F138" s="84"/>
    </row>
    <row r="139" spans="1:8">
      <c r="F139" s="84"/>
    </row>
    <row r="148" spans="2:7">
      <c r="E148" s="85"/>
      <c r="F148" s="86"/>
      <c r="G148" s="33"/>
    </row>
    <row r="149" spans="2:7">
      <c r="E149" s="87"/>
      <c r="F149" s="84" t="s">
        <v>44</v>
      </c>
    </row>
    <row r="150" spans="2:7">
      <c r="B150" s="84" t="s">
        <v>185</v>
      </c>
      <c r="E150" s="84"/>
      <c r="F150" s="84" t="s">
        <v>42</v>
      </c>
    </row>
    <row r="151" spans="2:7">
      <c r="F151" s="84" t="s">
        <v>43</v>
      </c>
    </row>
  </sheetData>
  <sortState ref="A6:J72">
    <sortCondition ref="A6"/>
  </sortState>
  <mergeCells count="1">
    <mergeCell ref="A1:G1"/>
  </mergeCells>
  <pageMargins left="0.7" right="0.7" top="0.75" bottom="0.75" header="0.3" footer="0.3"/>
  <pageSetup scale="27" orientation="landscape" r:id="rId1"/>
  <rowBreaks count="2" manualBreakCount="2">
    <brk id="75" max="7" man="1"/>
    <brk id="1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2020-2022 (2)</vt:lpstr>
      <vt:lpstr>'2020-2022 (2)'!Print_Area</vt:lpstr>
    </vt:vector>
  </TitlesOfParts>
  <Company>BearingPoint Inc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Tomczynska</dc:creator>
  <cp:lastModifiedBy>Lenovo</cp:lastModifiedBy>
  <cp:revision/>
  <cp:lastPrinted>2019-06-10T08:24:22Z</cp:lastPrinted>
  <dcterms:created xsi:type="dcterms:W3CDTF">2009-02-25T12:11:13Z</dcterms:created>
  <dcterms:modified xsi:type="dcterms:W3CDTF">2019-06-10T08:25:12Z</dcterms:modified>
</cp:coreProperties>
</file>