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ateriali per KPF-ne\KPF\"/>
    </mc:Choice>
  </mc:AlternateContent>
  <bookViews>
    <workbookView xWindow="0" yWindow="0" windowWidth="21600" windowHeight="9735" tabRatio="891"/>
  </bookViews>
  <sheets>
    <sheet name="2020" sheetId="20" r:id="rId1"/>
  </sheets>
  <definedNames>
    <definedName name="_xlnm.Print_Area" localSheetId="0">'2020'!$A$1:$E$249</definedName>
  </definedNames>
  <calcPr calcId="152511"/>
</workbook>
</file>

<file path=xl/calcChain.xml><?xml version="1.0" encoding="utf-8"?>
<calcChain xmlns="http://schemas.openxmlformats.org/spreadsheetml/2006/main">
  <c r="C6" i="20" l="1"/>
  <c r="D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C163" i="20"/>
  <c r="D163" i="20"/>
  <c r="E164" i="20"/>
  <c r="E163" i="20" s="1"/>
  <c r="C166" i="20"/>
  <c r="D166" i="20"/>
  <c r="E167" i="20"/>
  <c r="E168" i="20"/>
  <c r="E169" i="20"/>
  <c r="E170" i="20"/>
  <c r="C171" i="20"/>
  <c r="D171" i="20"/>
  <c r="E172" i="20"/>
  <c r="E173" i="20"/>
  <c r="E174" i="20"/>
  <c r="E175" i="20"/>
  <c r="E176" i="20"/>
  <c r="E177" i="20"/>
  <c r="E178" i="20"/>
  <c r="C179" i="20"/>
  <c r="D179" i="20"/>
  <c r="E180" i="20"/>
  <c r="E181" i="20"/>
  <c r="E182" i="20"/>
  <c r="E183" i="20"/>
  <c r="E184" i="20"/>
  <c r="E185" i="20"/>
  <c r="E186" i="20"/>
  <c r="E187" i="20"/>
  <c r="E188" i="20"/>
  <c r="C189" i="20"/>
  <c r="D189" i="20"/>
  <c r="E190" i="20"/>
  <c r="E191" i="20"/>
  <c r="E192" i="20"/>
  <c r="E193" i="20"/>
  <c r="E194" i="20"/>
  <c r="E195" i="20"/>
  <c r="E196" i="20"/>
  <c r="E197" i="20"/>
  <c r="E201" i="20"/>
  <c r="C203" i="20"/>
  <c r="C202" i="20" s="1"/>
  <c r="D203" i="20"/>
  <c r="D202" i="20" s="1"/>
  <c r="E204" i="20"/>
  <c r="E205" i="20"/>
  <c r="E206" i="20"/>
  <c r="E207" i="20"/>
  <c r="E208" i="20"/>
  <c r="E209" i="20"/>
  <c r="E210" i="20"/>
  <c r="E211" i="20"/>
  <c r="E212" i="20"/>
  <c r="E213" i="20"/>
  <c r="E214" i="20"/>
  <c r="E215" i="20"/>
  <c r="C217" i="20"/>
  <c r="D217" i="20"/>
  <c r="E218" i="20"/>
  <c r="E219" i="20"/>
  <c r="E220" i="20"/>
  <c r="E221" i="20"/>
  <c r="E222" i="20"/>
  <c r="C223" i="20"/>
  <c r="D223" i="20"/>
  <c r="E224" i="20"/>
  <c r="E223" i="20" s="1"/>
  <c r="E225" i="20"/>
  <c r="E217" i="20" l="1"/>
  <c r="E216" i="20" s="1"/>
  <c r="E189" i="20"/>
  <c r="E171" i="20"/>
  <c r="E203" i="20"/>
  <c r="E202" i="20" s="1"/>
  <c r="E179" i="20"/>
  <c r="C216" i="20"/>
  <c r="C5" i="20" s="1"/>
  <c r="E166" i="20"/>
  <c r="E6" i="20"/>
  <c r="D216" i="20"/>
  <c r="D5" i="20" s="1"/>
  <c r="E5" i="20" l="1"/>
</calcChain>
</file>

<file path=xl/sharedStrings.xml><?xml version="1.0" encoding="utf-8"?>
<sst xmlns="http://schemas.openxmlformats.org/spreadsheetml/2006/main" count="386" uniqueCount="277">
  <si>
    <t>Emri i Projektit</t>
  </si>
  <si>
    <t>Plani 10- BKK</t>
  </si>
  <si>
    <t xml:space="preserve">Plani 21-THV  </t>
  </si>
  <si>
    <t xml:space="preserve">Ngritja e serave </t>
  </si>
  <si>
    <t>Fondi emergjent për Bujqësi</t>
  </si>
  <si>
    <t>Ndërtimi i sistemit të ujitjes për siperfaqet bujqësore</t>
  </si>
  <si>
    <t>Sanimi dhe renovimi i QKMF - QMF - ve</t>
  </si>
  <si>
    <t>Paisje mjekësore</t>
  </si>
  <si>
    <t>Mobile dhe Sanitari</t>
  </si>
  <si>
    <t>Ndërtimi i infrastrukturës rrugore në Bujqësi dhe pylltari</t>
  </si>
  <si>
    <t>Rregullimi dhe ndërtimi  i stallave për bagëti</t>
  </si>
  <si>
    <t>Fondi Emergjent</t>
  </si>
  <si>
    <t>Mjete Konkretizimi(Kabinete)</t>
  </si>
  <si>
    <t>Popolan</t>
  </si>
  <si>
    <t>Dubravë</t>
  </si>
  <si>
    <t>Grejkoc</t>
  </si>
  <si>
    <t>Javor</t>
  </si>
  <si>
    <t>Kasterc</t>
  </si>
  <si>
    <t>Leshan</t>
  </si>
  <si>
    <t>Mushtisht</t>
  </si>
  <si>
    <t>Nishor</t>
  </si>
  <si>
    <t>Gjinoc</t>
  </si>
  <si>
    <t>Peqan</t>
  </si>
  <si>
    <t>Reshtan</t>
  </si>
  <si>
    <t>Reqan</t>
  </si>
  <si>
    <t>Suharekë</t>
  </si>
  <si>
    <t>Sallagrazhd</t>
  </si>
  <si>
    <t>Semetisht</t>
  </si>
  <si>
    <t>Sllapuzhan</t>
  </si>
  <si>
    <t>Sopijë</t>
  </si>
  <si>
    <t>Tërrnje</t>
  </si>
  <si>
    <t>Vraniq</t>
  </si>
  <si>
    <t>Komunë</t>
  </si>
  <si>
    <t xml:space="preserve">Vendosja  e ashensorit në QKMF  dhe mirëmbajtja e ashensorit ekzistues </t>
  </si>
  <si>
    <t xml:space="preserve">Blerja e automjetit  zyrtar për DSHMS </t>
  </si>
  <si>
    <t>Trajtimi i deponive ilegale</t>
  </si>
  <si>
    <t>Rregullimi i oborreve dhe parkingjeve te QKMF, QMF dhe AMF</t>
  </si>
  <si>
    <t>Sherbimet e varrimt të kultit fetar</t>
  </si>
  <si>
    <t>Projekt zhvillimore për bujqësi</t>
  </si>
  <si>
    <t>Budakove</t>
  </si>
  <si>
    <t>Arsimi  Fillor</t>
  </si>
  <si>
    <t>TOTAL:2020</t>
  </si>
  <si>
    <t>TOTALI  I  SHPENZIMEVE KAPITALE  2020-2022</t>
  </si>
  <si>
    <t>Bllaca</t>
  </si>
  <si>
    <t>Mushtishti</t>
  </si>
  <si>
    <t>Bashkefinancim</t>
  </si>
  <si>
    <t>Dragaqine</t>
  </si>
  <si>
    <t>Luzhnice</t>
  </si>
  <si>
    <t xml:space="preserve">Qadrak </t>
  </si>
  <si>
    <t>Vershec</t>
  </si>
  <si>
    <t>Bukoshe</t>
  </si>
  <si>
    <t>Breshance</t>
  </si>
  <si>
    <t>Doberdelan</t>
  </si>
  <si>
    <t>Duhel</t>
  </si>
  <si>
    <t>Dvoran</t>
  </si>
  <si>
    <t>Gelance</t>
  </si>
  <si>
    <t>Krushice e eperme</t>
  </si>
  <si>
    <t>Krushice e poshtme</t>
  </si>
  <si>
    <t>Maqiteve</t>
  </si>
  <si>
    <t>Neperbisht</t>
  </si>
  <si>
    <t>Savrove</t>
  </si>
  <si>
    <t>Shiroke</t>
  </si>
  <si>
    <t>Mirembajtja dimrore</t>
  </si>
  <si>
    <t>Baqevc</t>
  </si>
  <si>
    <t>Buzhale</t>
  </si>
  <si>
    <t>Objekti i Komunes-Asambleja Komunale</t>
  </si>
  <si>
    <t>Zhvillimi i Turizmit Rural</t>
  </si>
  <si>
    <t>Rregullimi parqev rekroative sportive në Komunë</t>
  </si>
  <si>
    <t>Ndërtimi i kullës për dëshmorët e fshatit Bllacë</t>
  </si>
  <si>
    <t>Autoambulancë</t>
  </si>
  <si>
    <t>Instalimi i ngrohjeve qendrore dhe riparimi i atyre eksistuese në QKMF,QMF dhe AMF</t>
  </si>
  <si>
    <t xml:space="preserve">Funksionalizimi i qendres  shëndetësore  për P.A.K </t>
  </si>
  <si>
    <t>Hartimi dhe harmonizimi i dokumenteve të planifikimit hapësinor</t>
  </si>
  <si>
    <t>Hartimi i Projekteve</t>
  </si>
  <si>
    <t>Trajtimi i hapësirave me interes publik</t>
  </si>
  <si>
    <t>Renovimi i objekteve Publike dhe kolektive të banimit</t>
  </si>
  <si>
    <t>Sinjalizimi rrugor dhe sistemi i unifikuar i adresave</t>
  </si>
  <si>
    <t>Furnizimi me koshere për bletari</t>
  </si>
  <si>
    <t xml:space="preserve">Furnizimi me material fidanor  </t>
  </si>
  <si>
    <t xml:space="preserve">Renovimi dhe mirëmbajtja e lapidarëve dhe varrezeve te deshmorve në Komunë </t>
  </si>
  <si>
    <t>Fasadimi i salles sportive në SHFMU"Shkendija"</t>
  </si>
  <si>
    <t>Delloc</t>
  </si>
  <si>
    <t>Papazi</t>
  </si>
  <si>
    <t>Blerja e veturave</t>
  </si>
  <si>
    <t>Blerja e  sowtverit</t>
  </si>
  <si>
    <t>Vendbanimet</t>
  </si>
  <si>
    <t>Studençan</t>
  </si>
  <si>
    <t xml:space="preserve">Qendra e qytetit </t>
  </si>
  <si>
    <t>Rregullimi i kanalizimit në Bllacë</t>
  </si>
  <si>
    <t>Ndertimi i rrugëve: rr"Behlul Bajrami", rr."Bajraktart", rr."Kroni i Fshatit", rr."Ali Hoxha" dhe rrugë të tjera lokale</t>
  </si>
  <si>
    <t>Rregullimi i rrugëve" Kadojt", "Beqir Kadolli", "Mehmet Kadolli", "Smajl Bytyqi", " Januz Baraliu", " Yll Baraliu", "Qarri" "Izet Halili dhe rrugë të tjera lokale.</t>
  </si>
  <si>
    <t>Ndertimi i rrugeve lokale: " Brahim Avdyli" dhe rrugë të tjera lokale.</t>
  </si>
  <si>
    <t>Ndërtimi i kanalizimit në Komunë</t>
  </si>
  <si>
    <t>Ndertimi i rrugeve lokale: Rruga Fazli Kabashi, Zenel Gashi, Ramadan Gashi dhe rrugë të tjera lokale.</t>
  </si>
  <si>
    <t>Rregullimi i nënstacineve në Komunë</t>
  </si>
  <si>
    <t>Ndertimi i rrugeve lokale: " Binak Alia", "Syl Mehmeti", dhe rrugë të tjera lokale.</t>
  </si>
  <si>
    <t>Samadraxhë</t>
  </si>
  <si>
    <t>Nderitimi i rrugeve lokale ne fshatin Stravuqin</t>
  </si>
  <si>
    <t>Rregullimi i kanalizimit</t>
  </si>
  <si>
    <t xml:space="preserve">Nënstacionet </t>
  </si>
  <si>
    <t>Regullimi dhe sanimi i rrugëve lokale në Komunë.</t>
  </si>
  <si>
    <t>Stravuqinë</t>
  </si>
  <si>
    <t>Projektet me bashkëfinancim</t>
  </si>
  <si>
    <t xml:space="preserve">Reshtan </t>
  </si>
  <si>
    <t xml:space="preserve">Studençan </t>
  </si>
  <si>
    <t>Rrënimi i Objekteve pa leje</t>
  </si>
  <si>
    <t>Ndertimi i lapidarit te viktimave 1912-1945 ne Samadraxhë-vazhdim</t>
  </si>
  <si>
    <t xml:space="preserve">Funksionalizimi i qendres për qendrim ditor për të moshuarit në Studenqan </t>
  </si>
  <si>
    <t>Insenatori-asgjësimi i mbetjeve medicionale</t>
  </si>
  <si>
    <t>Renovimi i dyshemes në SHFMU"Shkendija"</t>
  </si>
  <si>
    <t>Ndertimi i rrugeve lokale Bafti Kodra, Shtabi I UÇK-se, Muharrem Dema, etj</t>
  </si>
  <si>
    <t xml:space="preserve">Mirembajtja dhe pastrimi i qytetit </t>
  </si>
  <si>
    <t>Grejqevc</t>
  </si>
  <si>
    <t>Ndertimi i rrugeve lokale në lagjen BOKA</t>
  </si>
  <si>
    <t>Ndërtimi i rrugës :" Sahit Tixhja", "Tetova", "Sadri Guraziu", "Kroi", "Mehmet Lumi", dhe rrugë të tjera lokale.</t>
  </si>
  <si>
    <t>Qytet SUHAREKE</t>
  </si>
  <si>
    <t>Shërbimet e shëndetësisë primare (QKMF)</t>
  </si>
  <si>
    <t>Rregullimi i ambientit për aktivitete kulturore festive në Komunë</t>
  </si>
  <si>
    <t>Aktivitet kulturore fstive -Festari 2019</t>
  </si>
  <si>
    <t>Ndërtimi dhe meremitimi i shkollave në Komunë.</t>
  </si>
  <si>
    <t>Mohlan</t>
  </si>
  <si>
    <t>Ndërtimi dhe Renovimi i fushave sportive (stadiumeve)Komunë</t>
  </si>
  <si>
    <t>Ndertimi i rrugeve lokale,</t>
  </si>
  <si>
    <t>Ndërtim i urës në Tërrnje</t>
  </si>
  <si>
    <t xml:space="preserve">Rregullimi i infastruktures per Qerdhen e Femijve në Studençan  </t>
  </si>
  <si>
    <t>Ndertimi i rrugeve lokale</t>
  </si>
  <si>
    <t>Ndertimi i rrugeve lokale: "Dardha e Kuqe"etj</t>
  </si>
  <si>
    <t>Ndertimi i rrugeve lokale " Studenti" dhe rrugë të tjera lokale.</t>
  </si>
  <si>
    <t>Ndertimi i rruges lokale: "Rizah Shala" dhe "Qamil Ilazi" dhe  rrugë të tjera lokale.</t>
  </si>
  <si>
    <t>Ndërtimi i rrugës  lokale "Evetari", dhe rrugëve të tjera lokale.</t>
  </si>
  <si>
    <t>Ndërtimi i rrugës  lokale segmenti "", dhe rrugë të tjera lokale.</t>
  </si>
  <si>
    <t>Ndertimi i rruges segmenti "Pavarsia","Liman Shaipi" , "Gurishta" dhe rruget tjera lokale</t>
  </si>
  <si>
    <t>Instalimi dhe sanimi i ndriqimeve publike.</t>
  </si>
  <si>
    <t>Ndertimi i rrugeve Lokale: Rruga Sokol Ahmeti, dhe rrugë të tjera lokale.</t>
  </si>
  <si>
    <t>Ndertimi i rrugeve lokale: "Rruga 11 Marsi", "Kaçaniku", Lekë Dukagjini ,Shash Leshani dhe rrugë të tjera lokale.</t>
  </si>
  <si>
    <t>Ndertimi i rrugeve Lokale, "H.Bajrami" rrugë të tjera lokale.</t>
  </si>
  <si>
    <t>Ndertimi i rrugeve Lokale "Rame Ahmeti" rrugë të tjera lokale.</t>
  </si>
  <si>
    <t>Ndertimi i rruges  "Zef Tunaj","Freskia", "Osman Limani" dhe rruget tjera lokale .</t>
  </si>
  <si>
    <t>Ndertimi i rruges "Daut Sokoli" "Ramadan Neziri" " Hasan Sejda dhe rrugë të tjera lokale.</t>
  </si>
  <si>
    <t>Ndërtim i urës në Suharekë "Mullini i Beqës".</t>
  </si>
  <si>
    <t>Topliqan</t>
  </si>
  <si>
    <t>Ndertimi i rrugeve lokale: "Martirët e Dragaqinës" vazhdim, "Boka"vazhdim, "Kodra"vazhdim.</t>
  </si>
  <si>
    <t>Rregullimi i rrugeve  Eqerem Rrustemi", Xhezahir Maloku"</t>
  </si>
  <si>
    <t xml:space="preserve">Rregullimi i rrugeve: "Zymer Ibishi Gashi",  segmenti i rruges"Liman Dubrava"-Hasan Maloku ,   segmenti i rruges" Rrustem Dubrava"-Hamzi Gashi, "Hetem Rrustemi", segmenti i rruges"Liman Dubrava"Ramadan Maliqaj", "Hajdar Isufi", "Brahim Faiki"- vazhdim," , "Bafti Krasniqi"-vazhdim, </t>
  </si>
  <si>
    <t>Rregullimi i rrugeve" Ushtria Çliirimtare"</t>
  </si>
  <si>
    <t>Ndertimi i rrugeve lokale: Rruga Brahe Zeqiri, , Zeq Mehmeti, Ali Shaqiri,, Smajl Hyseni, Jemin Zeqiri,  Jakup Kurtishaj, ,dhe rrugë të tjera lokale.</t>
  </si>
  <si>
    <t xml:space="preserve"> Ndertimi i rrugeve lokale"Nuhe Zeneli", "Sinan Xhela" -Varrezave, dhe rrugë të tjera lokale.</t>
  </si>
  <si>
    <t xml:space="preserve">Ndertimi i rrugeve lokale"Shaq Kadriaj", "5 Prilli", dhe rrugë të tjera lokale. </t>
  </si>
  <si>
    <t>Ndertimi i rrugeve lokale në lagjen BOKA-vazhdim</t>
  </si>
  <si>
    <t>Rregullimi i vrellës- vazhdim</t>
  </si>
  <si>
    <t>Ndertimi i rrugeve lokale "Isuf Meta" segment, dhe rrugë të tjera lokale.</t>
  </si>
  <si>
    <t>Ndërtimi i rrugëve lokale.</t>
  </si>
  <si>
    <t>Ndertimi i rrugës  Kastërc - Breshanc- vazhdim dhe rrugë të tjera lokale.</t>
  </si>
  <si>
    <t>Ndertimi i rrugës  Kastërc - Breshanc.</t>
  </si>
  <si>
    <t>Ndërtimi i parkut të fshatit</t>
  </si>
  <si>
    <t>Ndertimi i rrugeve lokale 'Zenel Alija", dhe rrugë të tjera lokale</t>
  </si>
  <si>
    <t>Ndertimi i rrugeve lokale  në lagjen e "Gashve"  dhe rruge te tjera lokale.</t>
  </si>
  <si>
    <t>Rregullimi i kanalizimit në Lagjen "Selman Uka" lagja "Lumi-Lagjja e Re", dhe lagje te tjera.</t>
  </si>
  <si>
    <t>Ndertimi i rrugeve lokale " Hasan Limani"</t>
  </si>
  <si>
    <t>Ndertimi i rrugës  " Rruga e Shkollës" - vazhdim dhe rrugë të tjera lokale.</t>
  </si>
  <si>
    <t>Ndërtimi i urës në Leshan- rr " Ura e Reshtanit"</t>
  </si>
  <si>
    <t>Rregullimi rrugës "Bletaria" dhe trotuarit rreth varrezave.</t>
  </si>
  <si>
    <t xml:space="preserve">Rregullimi i rrethojave te shkollës </t>
  </si>
  <si>
    <t>Ndertimi i rrugeve lokale "Reshat Shala", Veli Gani Shala", "27 Marsi", "Sopaj", " Jazi", "Hazer Shala" dhe rrugë tjera lokale</t>
  </si>
  <si>
    <t>Rregullimi i shtratit te lumit ne fshatë</t>
  </si>
  <si>
    <t>Hapja e  rruges Neperbisht-Opterush dhe shtruarja me zhavor</t>
  </si>
  <si>
    <t>Ndertimi i rrugeve lokale: " Zeqir Kadria", Shaqir Xheladini dhe rrugë të tjera lokale.</t>
  </si>
  <si>
    <t>Ndertimi i rrugeve lokale: " Hamëz Bali", "Rrahman Rexhepi" dhe rrugë të tjera lokale.</t>
  </si>
  <si>
    <t>Ndertimi i rrugeve lokale: " Nuhë Ramadani","Beteja e Gallushës" dhe rrugë të tjera lokale.</t>
  </si>
  <si>
    <t>Ndertimi i rrugeve lokale: rr. "Luftetari i Lirisë", "Bardheci", "Molla e Art",,Rexhaj", dhe rrugë të tjera lokale.</t>
  </si>
  <si>
    <t>Ndertimi i rrugeve lokale: rr. "Pika e Vëzhgimit dhe zgjerimi i rr."Kroi i Nikës", dhe rrugë të tjera lokale.</t>
  </si>
  <si>
    <t>Ndertimi i kanalizimit ne fshat</t>
  </si>
  <si>
    <t>Ndertimi i rrugeve Lokale:  "21 Prilli", "Haziraj"dhe rrugë të tjera lokale.</t>
  </si>
  <si>
    <t>Ndertimi i rrugeve Lokale:  "Kokollari", "UÇK-së"dhe rrugë të tjera lokale.</t>
  </si>
  <si>
    <t>Rregullimi i rrethojave te varrezave</t>
  </si>
  <si>
    <t>Ndërtim i rrugëve lokale: "Amurllah Hoxha", Ismail Grulaj", Kolonja" ,"13 Korriku"dhe rrugë të tjera lokale</t>
  </si>
  <si>
    <t>Rregullimi dhe pastrimi i lumit te Ura e fshatit,Pastrimi i prrockes Peqan-Peqan i Vogel</t>
  </si>
  <si>
    <t>Rregullimi dhe funksionalizimi i ujësjellësit të fshatit</t>
  </si>
  <si>
    <t>Rregullimi dhe pastrimi i përroit të fshatit</t>
  </si>
  <si>
    <t>Ndriqimi i rrugeve kryesore te fshatit</t>
  </si>
  <si>
    <t>Ndertimi i rrugeve lokale: " Gani Kolgeci", "Abaz Ndreca", dhe rrugë të tjera lokale.</t>
  </si>
  <si>
    <t>Ndertimi i rrugeve lokale'Lagja Tafolli-Lagja Vrella"</t>
  </si>
  <si>
    <t>Ndertimi i rrugeve lokale'Lagja Tafolli-Lagja Vrella"-vazhdim</t>
  </si>
  <si>
    <t xml:space="preserve">Ndertimi i rrugeve lokale: "Rruga Mulliri", "Mehmet Bytyçi" - segmenti, "Dasaretet",dhe rrugë të tjera lokale. </t>
  </si>
  <si>
    <t xml:space="preserve">Ndertimi i rrugeve lokale: "Adem Zogaj","Lahuta e Malesise"dhe rrugë të tjera lokale. </t>
  </si>
  <si>
    <t xml:space="preserve">Ndertimi i rrugeve lokale: "Flamuri i Arberit" ,Arberi-Dea",dhe rrugë të tjera lokale. </t>
  </si>
  <si>
    <t xml:space="preserve">Ndertimi i rrugeve lokale "Armata e UCK-së", "Filip Shiroka", "Hamëz Xhemajliu"  dhe rruge të tjera lokale. </t>
  </si>
  <si>
    <t xml:space="preserve">Ndertimi i rrugeve lokale "Bajram Bytyqi",   dhe rruge të tjera lokale. </t>
  </si>
  <si>
    <t xml:space="preserve">Ndertimi i rrugeve lokale, segmenti i rr.-"Ukë Bytyqi",   dhe rruge të tjera lokale. </t>
  </si>
  <si>
    <t>Ndertimi i rrugeve lokale: " Rama Bllaca", "Mbreti Bardhyl",, "Tafolli" dhe rrugë të tjera lokale.</t>
  </si>
  <si>
    <t>Ndertimi i rrugeve lokale: , "Tafolli" dhe rrugë të tjera lokale.</t>
  </si>
  <si>
    <t>Ndërtimi i urës në Studençan-Tërrnje</t>
  </si>
  <si>
    <t>Rregullimi i rrugeve: "Rrustem Elshani"(te vorrezat), "Peter Budi", "Xhemaj Kada" dhe rruge te tjera lokale</t>
  </si>
  <si>
    <t>Rregullimi i rrugeve: ","Bajram Meta","Lagja Basha"" dhe rrugë te tjera lokale</t>
  </si>
  <si>
    <t>Ndertimi dhe zgjerimi i ures ne lagjen Perla</t>
  </si>
  <si>
    <t>Ndertimi i rrugeve lokale; "Dibra".</t>
  </si>
  <si>
    <t>Ndertimi i rrugeve lokale; " Abaz Kajtazi", "Lapidari" , "Bleta" "Bredhi" dhe rrug te tjera lokale</t>
  </si>
  <si>
    <t>Ndertimi i rrugës "Elez Isufi" " 8 Marsi"- vazhdim dhe rrugët lokale në Delloc</t>
  </si>
  <si>
    <t>Ndertimi i rrugës " 1 Tetori" dhe rrugët lokale ne Delloc</t>
  </si>
  <si>
    <t>Ndertimi i rrugës "Pisha" dhe rrugët lokale ne Delloc</t>
  </si>
  <si>
    <t>Ndertimi i rrugeve Lokale:  "Pranvera" "Dajti" dhe rrugë të tjera lokale.</t>
  </si>
  <si>
    <t>Ndertimi i rrugeve Lokale: "Rruga Vardari",                " Gonxhe Bojaxhiu",  dhe  rrugë të tjera lokale.</t>
  </si>
  <si>
    <t>Rregullimi i trotuarëve dhe parkingjeve në " Topliqan-Leshan", "Doberdelan",  "Topliqan-Gjinoc" Breshanc", "Semetisht"dhe Komunë</t>
  </si>
  <si>
    <t>Rregullimi I rrethojave te varrezave të fshatit-vazhdim</t>
  </si>
  <si>
    <t>Blerja dhe montimi i Ashensorit në banesen kolektive "KULLA".</t>
  </si>
  <si>
    <t>Rregullim i rrugës  "Tumat e Gurrës",Drini"Kabashi","Nehat Jupaj", "Farkëtarët", "Grunaja","Gjelberimi "dhe te rruge te tjera lokale si dhe rregullimi i urës te lagja e Sallauka</t>
  </si>
  <si>
    <t>Rregullim i rrugës , "Rrethojat", "Gurra e fshatit",  dhe rrugë të tjera lokale.</t>
  </si>
  <si>
    <t>Rregullim i rrugës , "Deshmoret e Lirise","Korça" dhe rrugë të tjera lokale.</t>
  </si>
  <si>
    <t>Ndertimi i qerdhës të fëmijëve në Samadraxhë-Faza -II-</t>
  </si>
  <si>
    <t>Ndërtimi i urës në Reshatn-Studeqan,Rr. "Shpatit"</t>
  </si>
  <si>
    <t>Zgjërimi i rrugës kryesore "Zenel Morina".</t>
  </si>
  <si>
    <t>Ndertimi i rrugeve lokale "Adem  Isufi" dhe rrugë të tjera lokale.</t>
  </si>
  <si>
    <t>Ndërtimi i rrugëve  lokale "Parajsa", nga Ura deri te varrezat e fshatit.</t>
  </si>
  <si>
    <t>Rregullimi i sheshit të deshmorëve</t>
  </si>
  <si>
    <t>Nriqimi i rrugëve kryesore në fshat.</t>
  </si>
  <si>
    <t>Rregullimi i rrugëve "Kodra e Trimave", rr. Xhele Muslia,  dhe rrugë të tjera lokale.</t>
  </si>
  <si>
    <t xml:space="preserve"> Rregullimi i rrugëve; rr. Xhele Muslia, dhe rrugë të tjera lokale.</t>
  </si>
  <si>
    <t>Rregullimi i rrugëve; rr. "Shkolla", dhe rrugë të tjera lokale.</t>
  </si>
  <si>
    <t>Rregullimi i rrugeve lokale: "Hasan Afrim Shukolli" " Imer Lima Bujari"dhe rruge të tjera lokale etj.</t>
  </si>
  <si>
    <t>Rregullimi i rrugeve lokale: "Vëzhgimi"- vazhdim, "29 Prilli" "Dalina", "Mehmet Bujari"dhe rruge të tjera lokale etj</t>
  </si>
  <si>
    <t>Rregullimi i rrugeve lokale: "Selim Bujari" "Vëzhgimi"dhe rruge të tjera lokale etj.</t>
  </si>
  <si>
    <t xml:space="preserve">Ndertimi i rrugeve lokale; "Dibra"- vazhdim, "Diga". </t>
  </si>
  <si>
    <t>Ndëtrimi i rrugës: "Gusia","Mulla Idriz Gjilani",dhe rrugë të tjera lokale.</t>
  </si>
  <si>
    <t>Ndëtrimi i rrugës: "Ragip Mamaj", "Halil Bugari", "Kalabria",Xhemajli Halimi"dhe rrugë të tjera lokale.</t>
  </si>
  <si>
    <t>Ndëtrimi i rrugës: "Vatra", "Lugina e Preshevës","Kongresi I Manastirit"dhe rrugë të tjera lokale.</t>
  </si>
  <si>
    <t>Ndertimi i rrugeve lokale: segment i rrugës "Fetajt" te Mustaf Imeri, dhe rrugë të tjera lokale.</t>
  </si>
  <si>
    <t>Ndertimi i rrugeve lokale: segment  rrugës "Dëshmoret e Reqanit" ,dhe rrugë të tjera lokale.</t>
  </si>
  <si>
    <t>Ndertimi dhe rregullimi i kanalizimit ne fshat</t>
  </si>
  <si>
    <t>Ndertimi i kanalizimit Vllëzërit Gërvalla", Pashko Vasa dhe rrugë të tjera lokale</t>
  </si>
  <si>
    <t>Rregullimi i rrugeve: " Vehbi Jahaj", "Murat Sylaj", "Nuhi Jemini" dhe rrugë te tjera lokale</t>
  </si>
  <si>
    <t>Projektimi dhe ndërtimi i kanalizimit në Starvuqinë</t>
  </si>
  <si>
    <t>Ndertimi i rrugeve lokale "Luigj Nikolla", segment I rrugës "Ismail Qemajli","Kurbini","Qamil Kuqi" "7 Shtatori"dhe rrugë te tjera lokale</t>
  </si>
  <si>
    <t>Ndertimi i rrugeve lokale; "Garibaldi" , "Zekë Bajraktari" dhe rrugë të tjera lokale.</t>
  </si>
  <si>
    <t>Ndertimi i rrugeve lokale; segment i rrugës "Skenderbeu" dhe rrugë të tjera lokale.</t>
  </si>
  <si>
    <t xml:space="preserve">Ndertimi i rrugëve lokale;"Ushtari i Lirirs" - vazhdim, </t>
  </si>
  <si>
    <t xml:space="preserve">Ndertimi i rrugëve lokale;" Ushtari i Lirirs" - vazhdim, </t>
  </si>
  <si>
    <t>Ndertimi i rrugeve lokale: "Ushtari i Lirirs" - "Abetarja" dhe rruge te tjera lokale</t>
  </si>
  <si>
    <t>Rregullimi i rrugëve:  "Beqir Berisha", "Brahim Jasharaj", ,"Sahit Limani", "Adem Kryeziu", "Haxhi Dan Brahimaj", etj.</t>
  </si>
  <si>
    <t>Rregullimi i rrugëve: "Zeqir Ramadanaj","Kodra e That-asfalt, "Besnik Hajdari","Veli Sahitaj", dhe rrugë të tjera lokale.</t>
  </si>
  <si>
    <t>Ndertimi i rrugëve  "Ragip Muqa"- vazhdim, "Rruga e Antenes" - vazhdim, ","Rifat Berisha" "Bafti Llugaxhiu" segment i rrugës 'Fushat"dhe rruge te tjera lokale.</t>
  </si>
  <si>
    <t>Ndertimi i dhe zgjerimi i rruges  "Te Antena tek rrafshi "Te quka",  segment i rrugës "Ali Loshi" dhe rrugë të tjera lokale.</t>
  </si>
  <si>
    <t>Ndertimi i dhe zgjerimi i rruges  "Te Antena tek rrafshi "Te quka"-vazhdim, dhe rrugë të tjera lokale</t>
  </si>
  <si>
    <t>Ndertimi i rrugëve "Kodra e Thatë", "Raza Palushi" dhe rrugë te tjera lokale</t>
  </si>
  <si>
    <t>Ndertimi i rrugëve; "Azem Sahitaj", "Mursel Buqa"dhe rrugë te tjera lokale</t>
  </si>
  <si>
    <t>Ndërtimi i urës në Leshan-rr "Shaban Kryeziu" dhe rruge te tjera lokale</t>
  </si>
  <si>
    <t>Ndertimi i rrugeve lokale, "Lazgush Poradeci" dhe rruge te tjera lokale</t>
  </si>
  <si>
    <t>Ndërtimi i rrugëve lokake " Bektesh Berisha","Flutura" dhe rruge te tjera lokale</t>
  </si>
  <si>
    <t>Ndërtimi i kanalizimit në fshat</t>
  </si>
  <si>
    <t xml:space="preserve">Ndertimi i rrugeve lokale; "Nura","Ibish Haliti" dhe rruge te tjera lokale </t>
  </si>
  <si>
    <t xml:space="preserve">Ndertimi i rrugeve lokale; "Haxhi Rahimi", segmenti i rruges"Qarshit","Halim Selimi" dhe rruge te tjera lokale </t>
  </si>
  <si>
    <t>Ndertimi i rruges"Lugjet e Verdha" dhe rruget tjera lokale</t>
  </si>
  <si>
    <t>Ndertimi i rrugeve ne fshatin Gjinoc</t>
  </si>
  <si>
    <t>Shpronësimet në Komunë.</t>
  </si>
  <si>
    <t>Vërejtje:</t>
  </si>
  <si>
    <t>Ndërtim i rrugëve: "Manastiri", "Guri i Gjatë" dhe rrugë të tjera lokale.</t>
  </si>
  <si>
    <t xml:space="preserve">Ndërtim i rrugëve:"Ali v. Bytyqi", Avdyl s. Shala" "Nezir Behluli"" Gashi" , "Hasan Basha"" Ushtari i UÇK"-së  dhe rrugë të tjera lokale. </t>
  </si>
  <si>
    <t>Ndërtim i rrugëve: "Bajram Kurti", "Sadri Shasha","Sadik Halitjaha" dhe rrugë të tjera lokale.</t>
  </si>
  <si>
    <t>Drejtoria për Shërbimet Publike, Mjedis, dhe Emergjencë</t>
  </si>
  <si>
    <t>Drejtoria për Administratë  &amp; Personel</t>
  </si>
  <si>
    <t>Drejtoria për Bujqësi, Pylltari dhe Zhvillim Rural</t>
  </si>
  <si>
    <t xml:space="preserve">Drejtoria për Kulturë,Rini,Sport dhe Mërgatë </t>
  </si>
  <si>
    <t xml:space="preserve">Drejtoria për Shëndetësi dhe Mirëqenje Sociale </t>
  </si>
  <si>
    <t xml:space="preserve">Drejtoria për Arsim dhe Shkencë </t>
  </si>
  <si>
    <t>Drejtoria për Inspeksion</t>
  </si>
  <si>
    <t>Drejtoria për Urbanizëm dhe Planifikim</t>
  </si>
  <si>
    <t>Ndërtimi i rrugëve lokale në Gelancë "Ramadan Bajrami, Isuf Qerimi,Sherif Qadraku,Luma,Osumi, Pusi i Atit,segment i rrugës "Gani Kukaj", Halit Hetemi  etj.</t>
  </si>
  <si>
    <t>Ndertimi i rrugës  "Afrim Buqa" .</t>
  </si>
  <si>
    <t>Data:   03.09.2019</t>
  </si>
  <si>
    <t>Dekorimi i qytetit per festat e fundëvitit</t>
  </si>
  <si>
    <t>ADMINISTRATA -Arsimi</t>
  </si>
  <si>
    <r>
      <t>Ndërtimi i trotuarit rruga kryesore"Ibrahim Rugova" dhe "</t>
    </r>
    <r>
      <rPr>
        <sz val="30"/>
        <rFont val="Cambria"/>
        <family val="1"/>
        <scheme val="major"/>
      </rPr>
      <t>Tafil Buletini".</t>
    </r>
  </si>
  <si>
    <t>për arsye se këto dy projekte do të mbulohen nga të hyrat vetanake Indirekte të denimeve nga trafiku,gjykatave dhe pyjeve.</t>
  </si>
  <si>
    <t xml:space="preserve">Projektet "Shpronësimet në Komunë" dhe "Blerja dhe montimi i ashensorit në banesen kolektive KULLA", nuk është paraqitur në vlerë </t>
  </si>
  <si>
    <t>Kryetari i Komunës:</t>
  </si>
  <si>
    <t>_________________________</t>
  </si>
  <si>
    <t xml:space="preserve">       /Bali  Muharremaj  /</t>
  </si>
  <si>
    <t xml:space="preserve">624-     Suharekë                 KAB- për  Projektet Kapitale        2020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</si>
</sst>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mbria"/>
      <family val="1"/>
      <scheme val="major"/>
    </font>
    <font>
      <sz val="24"/>
      <color theme="1"/>
      <name val="Cambria"/>
      <family val="1"/>
      <scheme val="major"/>
    </font>
    <font>
      <sz val="24"/>
      <color indexed="8"/>
      <name val="Cambria"/>
      <family val="1"/>
      <scheme val="major"/>
    </font>
    <font>
      <sz val="24"/>
      <color theme="1"/>
      <name val="Calibri"/>
      <family val="2"/>
      <scheme val="minor"/>
    </font>
    <font>
      <b/>
      <sz val="24"/>
      <color theme="1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libri"/>
      <family val="2"/>
      <scheme val="minor"/>
    </font>
    <font>
      <sz val="48"/>
      <color indexed="8"/>
      <name val="Cambria"/>
      <family val="1"/>
      <scheme val="major"/>
    </font>
    <font>
      <b/>
      <sz val="28"/>
      <color indexed="8"/>
      <name val="Cambria"/>
      <family val="1"/>
      <scheme val="major"/>
    </font>
    <font>
      <b/>
      <sz val="36"/>
      <color theme="1"/>
      <name val="Cambria"/>
      <family val="1"/>
      <scheme val="major"/>
    </font>
    <font>
      <b/>
      <sz val="36"/>
      <color indexed="8"/>
      <name val="Cambria"/>
      <family val="1"/>
      <scheme val="major"/>
    </font>
    <font>
      <sz val="36"/>
      <color indexed="8"/>
      <name val="Cambria"/>
      <family val="1"/>
      <scheme val="major"/>
    </font>
    <font>
      <b/>
      <sz val="28"/>
      <color theme="1"/>
      <name val="Cambria"/>
      <family val="1"/>
      <scheme val="major"/>
    </font>
    <font>
      <sz val="26"/>
      <color theme="1"/>
      <name val="Cambria"/>
      <family val="1"/>
      <scheme val="major"/>
    </font>
    <font>
      <sz val="32"/>
      <color indexed="8"/>
      <name val="Cambria"/>
      <family val="1"/>
      <scheme val="major"/>
    </font>
    <font>
      <b/>
      <sz val="32"/>
      <color indexed="8"/>
      <name val="Cambria"/>
      <family val="1"/>
      <scheme val="major"/>
    </font>
    <font>
      <b/>
      <sz val="28"/>
      <name val="Cambria"/>
      <family val="1"/>
      <scheme val="major"/>
    </font>
    <font>
      <b/>
      <sz val="30"/>
      <color indexed="8"/>
      <name val="Cambria"/>
      <family val="1"/>
      <scheme val="major"/>
    </font>
    <font>
      <b/>
      <sz val="30"/>
      <name val="Cambria"/>
      <family val="1"/>
      <scheme val="major"/>
    </font>
    <font>
      <sz val="30"/>
      <color indexed="8"/>
      <name val="Cambria"/>
      <family val="1"/>
      <scheme val="major"/>
    </font>
    <font>
      <sz val="30"/>
      <color theme="1"/>
      <name val="Cambria"/>
      <family val="1"/>
      <scheme val="major"/>
    </font>
    <font>
      <sz val="30"/>
      <name val="Cambria"/>
      <family val="1"/>
      <scheme val="major"/>
    </font>
    <font>
      <b/>
      <sz val="3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6"/>
      <name val="Cambria"/>
      <family val="1"/>
      <scheme val="major"/>
    </font>
    <font>
      <sz val="36"/>
      <name val="Cambria"/>
      <family val="1"/>
      <scheme val="major"/>
    </font>
    <font>
      <sz val="36"/>
      <color theme="1"/>
      <name val="Cambria"/>
      <family val="1"/>
      <scheme val="major"/>
    </font>
    <font>
      <b/>
      <sz val="36"/>
      <color rgb="FFFF0000"/>
      <name val="Cambria"/>
      <family val="1"/>
      <scheme val="major"/>
    </font>
    <font>
      <b/>
      <sz val="34"/>
      <name val="Cambria"/>
      <family val="1"/>
      <scheme val="major"/>
    </font>
    <font>
      <b/>
      <sz val="34"/>
      <color indexed="8"/>
      <name val="Cambria"/>
      <family val="1"/>
      <scheme val="major"/>
    </font>
    <font>
      <b/>
      <sz val="34"/>
      <color theme="1"/>
      <name val="Cambria"/>
      <family val="1"/>
      <scheme val="major"/>
    </font>
    <font>
      <b/>
      <u/>
      <sz val="38"/>
      <color theme="1"/>
      <name val="Cambria"/>
      <family val="1"/>
      <scheme val="major"/>
    </font>
    <font>
      <b/>
      <sz val="40"/>
      <color indexed="8"/>
      <name val="Cambria"/>
      <family val="1"/>
      <scheme val="major"/>
    </font>
    <font>
      <b/>
      <sz val="35"/>
      <color theme="1"/>
      <name val="Cambria"/>
      <family val="1"/>
      <scheme val="major"/>
    </font>
    <font>
      <b/>
      <sz val="42"/>
      <name val="Cambria"/>
      <family val="1"/>
      <scheme val="major"/>
    </font>
    <font>
      <b/>
      <sz val="32"/>
      <color theme="1"/>
      <name val="Cambria"/>
      <family val="1"/>
      <scheme val="major"/>
    </font>
    <font>
      <b/>
      <sz val="40"/>
      <name val="Cambria"/>
      <family val="1"/>
      <scheme val="major"/>
    </font>
    <font>
      <sz val="52"/>
      <color indexed="8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6" fillId="0" borderId="0" xfId="0" applyFont="1"/>
    <xf numFmtId="0" fontId="8" fillId="0" borderId="0" xfId="0" applyFont="1"/>
    <xf numFmtId="164" fontId="7" fillId="15" borderId="0" xfId="3" applyNumberFormat="1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</xf>
    <xf numFmtId="43" fontId="8" fillId="0" borderId="0" xfId="0" applyNumberFormat="1" applyFont="1"/>
    <xf numFmtId="43" fontId="7" fillId="6" borderId="1" xfId="3" applyFont="1" applyFill="1" applyBorder="1" applyProtection="1"/>
    <xf numFmtId="43" fontId="5" fillId="6" borderId="1" xfId="3" applyFont="1" applyFill="1" applyBorder="1" applyProtection="1"/>
    <xf numFmtId="0" fontId="8" fillId="0" borderId="0" xfId="0" applyFont="1" applyAlignment="1">
      <alignment vertical="center"/>
    </xf>
    <xf numFmtId="0" fontId="8" fillId="6" borderId="0" xfId="0" applyFont="1" applyFill="1"/>
    <xf numFmtId="0" fontId="8" fillId="12" borderId="0" xfId="0" applyFont="1" applyFill="1"/>
    <xf numFmtId="43" fontId="8" fillId="12" borderId="0" xfId="0" applyNumberFormat="1" applyFont="1" applyFill="1"/>
    <xf numFmtId="0" fontId="5" fillId="6" borderId="1" xfId="0" applyFont="1" applyFill="1" applyBorder="1" applyAlignment="1" applyProtection="1"/>
    <xf numFmtId="0" fontId="7" fillId="6" borderId="2" xfId="0" applyFont="1" applyFill="1" applyBorder="1" applyAlignment="1">
      <alignment horizontal="left" wrapText="1"/>
    </xf>
    <xf numFmtId="0" fontId="8" fillId="11" borderId="0" xfId="0" applyFont="1" applyFill="1"/>
    <xf numFmtId="0" fontId="9" fillId="3" borderId="1" xfId="1" applyFont="1" applyBorder="1" applyProtection="1"/>
    <xf numFmtId="0" fontId="6" fillId="3" borderId="2" xfId="1" applyFont="1" applyBorder="1" applyAlignment="1">
      <alignment horizontal="left"/>
    </xf>
    <xf numFmtId="0" fontId="9" fillId="6" borderId="1" xfId="1" applyFont="1" applyFill="1" applyBorder="1" applyProtection="1"/>
    <xf numFmtId="0" fontId="6" fillId="6" borderId="1" xfId="1" applyFont="1" applyFill="1" applyBorder="1" applyProtection="1"/>
    <xf numFmtId="43" fontId="6" fillId="3" borderId="2" xfId="2" applyFont="1" applyFill="1" applyBorder="1" applyAlignment="1">
      <alignment horizontal="left"/>
    </xf>
    <xf numFmtId="43" fontId="10" fillId="6" borderId="1" xfId="3" applyFont="1" applyFill="1" applyBorder="1" applyProtection="1"/>
    <xf numFmtId="0" fontId="6" fillId="6" borderId="0" xfId="1" applyFont="1" applyFill="1" applyBorder="1" applyProtection="1"/>
    <xf numFmtId="43" fontId="6" fillId="0" borderId="0" xfId="0" applyNumberFormat="1" applyFont="1"/>
    <xf numFmtId="0" fontId="9" fillId="0" borderId="0" xfId="0" applyFont="1"/>
    <xf numFmtId="0" fontId="8" fillId="6" borderId="0" xfId="1" applyFont="1" applyFill="1" applyBorder="1" applyProtection="1"/>
    <xf numFmtId="0" fontId="11" fillId="0" borderId="0" xfId="0" applyFont="1" applyBorder="1"/>
    <xf numFmtId="0" fontId="4" fillId="0" borderId="0" xfId="0" applyFont="1" applyBorder="1"/>
    <xf numFmtId="0" fontId="8" fillId="0" borderId="0" xfId="0" applyFont="1" applyFill="1"/>
    <xf numFmtId="43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6" fillId="6" borderId="1" xfId="1" applyFont="1" applyFill="1" applyBorder="1" applyAlignment="1" applyProtection="1">
      <alignment wrapText="1"/>
    </xf>
    <xf numFmtId="0" fontId="6" fillId="6" borderId="1" xfId="1" applyFont="1" applyFill="1" applyBorder="1" applyAlignment="1" applyProtection="1">
      <alignment horizontal="left" wrapText="1"/>
    </xf>
    <xf numFmtId="43" fontId="6" fillId="6" borderId="1" xfId="2" applyFont="1" applyFill="1" applyBorder="1" applyAlignment="1" applyProtection="1">
      <alignment horizontal="left" wrapText="1"/>
    </xf>
    <xf numFmtId="43" fontId="5" fillId="6" borderId="1" xfId="3" applyFont="1" applyFill="1" applyBorder="1" applyAlignment="1" applyProtection="1">
      <alignment wrapText="1"/>
    </xf>
    <xf numFmtId="43" fontId="7" fillId="6" borderId="1" xfId="3" applyFont="1" applyFill="1" applyBorder="1" applyAlignment="1" applyProtection="1">
      <alignment wrapText="1"/>
    </xf>
    <xf numFmtId="0" fontId="9" fillId="6" borderId="1" xfId="1" applyFont="1" applyFill="1" applyBorder="1" applyAlignment="1" applyProtection="1">
      <alignment horizontal="center" wrapText="1"/>
    </xf>
    <xf numFmtId="0" fontId="15" fillId="5" borderId="2" xfId="0" applyFont="1" applyFill="1" applyBorder="1" applyAlignment="1">
      <alignment horizontal="center"/>
    </xf>
    <xf numFmtId="164" fontId="7" fillId="15" borderId="3" xfId="3" applyNumberFormat="1" applyFont="1" applyFill="1" applyBorder="1" applyAlignment="1">
      <alignment horizontal="center"/>
    </xf>
    <xf numFmtId="164" fontId="12" fillId="10" borderId="1" xfId="3" applyNumberFormat="1" applyFont="1" applyFill="1" applyBorder="1" applyAlignment="1">
      <alignment horizontal="center"/>
    </xf>
    <xf numFmtId="43" fontId="16" fillId="10" borderId="1" xfId="2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43" fontId="19" fillId="6" borderId="1" xfId="3" applyFont="1" applyFill="1" applyBorder="1" applyProtection="1"/>
    <xf numFmtId="0" fontId="24" fillId="6" borderId="1" xfId="0" applyFont="1" applyFill="1" applyBorder="1" applyAlignment="1">
      <alignment horizontal="left" wrapText="1"/>
    </xf>
    <xf numFmtId="43" fontId="22" fillId="6" borderId="1" xfId="3" applyFont="1" applyFill="1" applyBorder="1" applyProtection="1"/>
    <xf numFmtId="0" fontId="25" fillId="6" borderId="2" xfId="0" applyFont="1" applyFill="1" applyBorder="1"/>
    <xf numFmtId="0" fontId="22" fillId="9" borderId="2" xfId="0" applyFont="1" applyFill="1" applyBorder="1" applyAlignment="1" applyProtection="1">
      <alignment vertical="center" wrapText="1"/>
    </xf>
    <xf numFmtId="43" fontId="22" fillId="9" borderId="2" xfId="0" applyNumberFormat="1" applyFont="1" applyFill="1" applyBorder="1" applyAlignment="1" applyProtection="1">
      <alignment vertical="center" wrapText="1"/>
    </xf>
    <xf numFmtId="43" fontId="22" fillId="9" borderId="1" xfId="3" applyFont="1" applyFill="1" applyBorder="1" applyAlignment="1" applyProtection="1">
      <alignment vertical="center"/>
    </xf>
    <xf numFmtId="0" fontId="18" fillId="6" borderId="2" xfId="1" applyFont="1" applyFill="1" applyBorder="1" applyAlignment="1">
      <alignment horizontal="left" wrapText="1"/>
    </xf>
    <xf numFmtId="43" fontId="25" fillId="6" borderId="2" xfId="2" applyFont="1" applyFill="1" applyBorder="1" applyAlignment="1">
      <alignment horizontal="left"/>
    </xf>
    <xf numFmtId="0" fontId="22" fillId="5" borderId="2" xfId="0" applyFont="1" applyFill="1" applyBorder="1" applyAlignment="1" applyProtection="1">
      <alignment wrapText="1"/>
    </xf>
    <xf numFmtId="43" fontId="26" fillId="6" borderId="1" xfId="3" applyFont="1" applyFill="1" applyBorder="1" applyProtection="1"/>
    <xf numFmtId="0" fontId="21" fillId="7" borderId="2" xfId="0" applyFont="1" applyFill="1" applyBorder="1" applyAlignment="1"/>
    <xf numFmtId="43" fontId="26" fillId="6" borderId="1" xfId="2" applyFont="1" applyFill="1" applyBorder="1" applyAlignment="1" applyProtection="1">
      <alignment horizontal="left" wrapText="1"/>
    </xf>
    <xf numFmtId="43" fontId="25" fillId="6" borderId="1" xfId="1" applyNumberFormat="1" applyFont="1" applyFill="1" applyBorder="1" applyAlignment="1" applyProtection="1">
      <alignment wrapText="1"/>
    </xf>
    <xf numFmtId="43" fontId="22" fillId="6" borderId="1" xfId="3" applyFont="1" applyFill="1" applyBorder="1" applyAlignment="1" applyProtection="1">
      <alignment wrapText="1"/>
    </xf>
    <xf numFmtId="43" fontId="24" fillId="6" borderId="1" xfId="3" applyFont="1" applyFill="1" applyBorder="1" applyAlignment="1" applyProtection="1">
      <alignment wrapText="1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7" fillId="0" borderId="0" xfId="0" applyFont="1"/>
    <xf numFmtId="0" fontId="28" fillId="0" borderId="0" xfId="0" applyFont="1"/>
    <xf numFmtId="43" fontId="29" fillId="13" borderId="2" xfId="0" applyNumberFormat="1" applyFont="1" applyFill="1" applyBorder="1" applyAlignment="1">
      <alignment vertical="center" wrapText="1"/>
    </xf>
    <xf numFmtId="0" fontId="29" fillId="13" borderId="2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vertical="center"/>
    </xf>
    <xf numFmtId="0" fontId="25" fillId="6" borderId="2" xfId="0" applyFont="1" applyFill="1" applyBorder="1" applyAlignment="1">
      <alignment vertical="center" wrapText="1"/>
    </xf>
    <xf numFmtId="0" fontId="25" fillId="6" borderId="1" xfId="0" applyFont="1" applyFill="1" applyBorder="1"/>
    <xf numFmtId="0" fontId="25" fillId="6" borderId="1" xfId="0" applyFont="1" applyFill="1" applyBorder="1" applyAlignment="1">
      <alignment wrapText="1"/>
    </xf>
    <xf numFmtId="0" fontId="25" fillId="0" borderId="1" xfId="0" applyFont="1" applyFill="1" applyBorder="1"/>
    <xf numFmtId="0" fontId="24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 applyProtection="1">
      <alignment horizontal="left"/>
      <protection locked="0"/>
    </xf>
    <xf numFmtId="0" fontId="25" fillId="6" borderId="0" xfId="0" applyFont="1" applyFill="1" applyBorder="1" applyAlignment="1">
      <alignment wrapText="1"/>
    </xf>
    <xf numFmtId="0" fontId="15" fillId="14" borderId="2" xfId="0" applyFont="1" applyFill="1" applyBorder="1" applyAlignment="1">
      <alignment horizontal="left" wrapText="1"/>
    </xf>
    <xf numFmtId="43" fontId="15" fillId="14" borderId="1" xfId="3" applyFont="1" applyFill="1" applyBorder="1" applyProtection="1"/>
    <xf numFmtId="0" fontId="19" fillId="6" borderId="2" xfId="0" applyFont="1" applyFill="1" applyBorder="1" applyAlignment="1">
      <alignment horizontal="left" wrapText="1"/>
    </xf>
    <xf numFmtId="43" fontId="19" fillId="6" borderId="2" xfId="2" applyFont="1" applyFill="1" applyBorder="1" applyAlignment="1">
      <alignment horizontal="left" wrapText="1"/>
    </xf>
    <xf numFmtId="43" fontId="20" fillId="6" borderId="1" xfId="3" applyFont="1" applyFill="1" applyBorder="1" applyProtection="1"/>
    <xf numFmtId="43" fontId="30" fillId="6" borderId="2" xfId="0" applyNumberFormat="1" applyFont="1" applyFill="1" applyBorder="1" applyAlignment="1">
      <alignment vertical="center"/>
    </xf>
    <xf numFmtId="43" fontId="16" fillId="6" borderId="2" xfId="3" applyFont="1" applyFill="1" applyBorder="1" applyAlignment="1" applyProtection="1">
      <alignment vertical="center"/>
    </xf>
    <xf numFmtId="43" fontId="15" fillId="6" borderId="1" xfId="3" applyFont="1" applyFill="1" applyBorder="1" applyAlignment="1" applyProtection="1">
      <alignment vertical="center"/>
    </xf>
    <xf numFmtId="43" fontId="31" fillId="6" borderId="1" xfId="0" applyNumberFormat="1" applyFont="1" applyFill="1" applyBorder="1"/>
    <xf numFmtId="43" fontId="16" fillId="6" borderId="1" xfId="3" applyFont="1" applyFill="1" applyBorder="1" applyProtection="1"/>
    <xf numFmtId="43" fontId="15" fillId="0" borderId="1" xfId="3" applyFont="1" applyFill="1" applyBorder="1" applyAlignment="1" applyProtection="1">
      <alignment vertical="center"/>
    </xf>
    <xf numFmtId="43" fontId="31" fillId="0" borderId="1" xfId="2" applyFont="1" applyFill="1" applyBorder="1"/>
    <xf numFmtId="43" fontId="16" fillId="0" borderId="1" xfId="3" applyFont="1" applyFill="1" applyBorder="1" applyProtection="1"/>
    <xf numFmtId="43" fontId="31" fillId="0" borderId="1" xfId="2" applyFont="1" applyFill="1" applyBorder="1" applyAlignment="1">
      <alignment vertical="center"/>
    </xf>
    <xf numFmtId="43" fontId="16" fillId="0" borderId="1" xfId="3" applyFont="1" applyFill="1" applyBorder="1" applyAlignment="1" applyProtection="1">
      <alignment vertical="center"/>
    </xf>
    <xf numFmtId="43" fontId="31" fillId="6" borderId="1" xfId="2" applyFont="1" applyFill="1" applyBorder="1" applyAlignment="1">
      <alignment vertical="center"/>
    </xf>
    <xf numFmtId="43" fontId="16" fillId="6" borderId="1" xfId="3" applyFont="1" applyFill="1" applyBorder="1" applyAlignment="1" applyProtection="1">
      <alignment vertical="center"/>
    </xf>
    <xf numFmtId="43" fontId="31" fillId="0" borderId="1" xfId="0" applyNumberFormat="1" applyFont="1" applyFill="1" applyBorder="1" applyAlignment="1">
      <alignment vertical="center"/>
    </xf>
    <xf numFmtId="43" fontId="31" fillId="6" borderId="1" xfId="2" applyFont="1" applyFill="1" applyBorder="1"/>
    <xf numFmtId="43" fontId="30" fillId="6" borderId="1" xfId="0" applyNumberFormat="1" applyFont="1" applyFill="1" applyBorder="1"/>
    <xf numFmtId="43" fontId="30" fillId="6" borderId="1" xfId="3" applyFont="1" applyFill="1" applyBorder="1" applyProtection="1"/>
    <xf numFmtId="0" fontId="15" fillId="4" borderId="0" xfId="0" applyFont="1" applyFill="1" applyBorder="1" applyAlignment="1">
      <alignment horizontal="left" vertical="center" wrapText="1"/>
    </xf>
    <xf numFmtId="43" fontId="15" fillId="4" borderId="0" xfId="2" applyFont="1" applyFill="1" applyBorder="1" applyAlignment="1">
      <alignment horizontal="right" vertical="center" wrapText="1"/>
    </xf>
    <xf numFmtId="43" fontId="15" fillId="4" borderId="4" xfId="3" applyFont="1" applyFill="1" applyBorder="1" applyAlignment="1" applyProtection="1">
      <alignment vertical="center"/>
    </xf>
    <xf numFmtId="43" fontId="16" fillId="6" borderId="1" xfId="2" applyFont="1" applyFill="1" applyBorder="1" applyAlignment="1">
      <alignment horizontal="right" wrapText="1"/>
    </xf>
    <xf numFmtId="43" fontId="15" fillId="6" borderId="1" xfId="3" applyFont="1" applyFill="1" applyBorder="1" applyProtection="1"/>
    <xf numFmtId="0" fontId="25" fillId="6" borderId="2" xfId="1" applyFont="1" applyFill="1" applyBorder="1" applyAlignment="1">
      <alignment horizontal="left" wrapText="1"/>
    </xf>
    <xf numFmtId="0" fontId="25" fillId="6" borderId="2" xfId="1" applyFont="1" applyFill="1" applyBorder="1" applyAlignment="1">
      <alignment horizontal="left"/>
    </xf>
    <xf numFmtId="0" fontId="22" fillId="6" borderId="1" xfId="0" applyFont="1" applyFill="1" applyBorder="1" applyAlignment="1" applyProtection="1">
      <alignment horizontal="center" wrapText="1"/>
    </xf>
    <xf numFmtId="43" fontId="31" fillId="6" borderId="2" xfId="2" applyFont="1" applyFill="1" applyBorder="1" applyAlignment="1">
      <alignment horizontal="left" wrapText="1"/>
    </xf>
    <xf numFmtId="43" fontId="31" fillId="6" borderId="1" xfId="1" applyNumberFormat="1" applyFont="1" applyFill="1" applyBorder="1" applyProtection="1"/>
    <xf numFmtId="43" fontId="31" fillId="6" borderId="2" xfId="2" applyFont="1" applyFill="1" applyBorder="1" applyAlignment="1">
      <alignment horizontal="left"/>
    </xf>
    <xf numFmtId="43" fontId="31" fillId="6" borderId="1" xfId="2" applyFont="1" applyFill="1" applyBorder="1" applyAlignment="1">
      <alignment horizontal="left"/>
    </xf>
    <xf numFmtId="0" fontId="25" fillId="6" borderId="1" xfId="1" applyFont="1" applyFill="1" applyBorder="1" applyAlignment="1">
      <alignment horizontal="left"/>
    </xf>
    <xf numFmtId="0" fontId="25" fillId="6" borderId="1" xfId="1" applyFont="1" applyFill="1" applyBorder="1" applyAlignment="1">
      <alignment horizontal="left" wrapText="1"/>
    </xf>
    <xf numFmtId="43" fontId="32" fillId="5" borderId="2" xfId="0" applyNumberFormat="1" applyFont="1" applyFill="1" applyBorder="1" applyAlignment="1" applyProtection="1"/>
    <xf numFmtId="43" fontId="31" fillId="6" borderId="1" xfId="2" applyFont="1" applyFill="1" applyBorder="1" applyAlignment="1">
      <alignment horizontal="left" wrapText="1"/>
    </xf>
    <xf numFmtId="0" fontId="29" fillId="10" borderId="2" xfId="0" applyFont="1" applyFill="1" applyBorder="1" applyAlignment="1">
      <alignment vertical="center" wrapText="1"/>
    </xf>
    <xf numFmtId="43" fontId="29" fillId="10" borderId="2" xfId="0" applyNumberFormat="1" applyFont="1" applyFill="1" applyBorder="1" applyAlignment="1">
      <alignment horizontal="center" vertical="center" wrapText="1"/>
    </xf>
    <xf numFmtId="43" fontId="29" fillId="10" borderId="1" xfId="3" applyFont="1" applyFill="1" applyBorder="1" applyAlignment="1" applyProtection="1">
      <alignment vertical="center"/>
    </xf>
    <xf numFmtId="0" fontId="28" fillId="6" borderId="2" xfId="1" applyFont="1" applyFill="1" applyBorder="1" applyAlignment="1">
      <alignment horizontal="left" wrapText="1"/>
    </xf>
    <xf numFmtId="43" fontId="29" fillId="10" borderId="2" xfId="0" applyNumberFormat="1" applyFont="1" applyFill="1" applyBorder="1" applyAlignment="1">
      <alignment vertical="center" wrapText="1"/>
    </xf>
    <xf numFmtId="43" fontId="29" fillId="10" borderId="1" xfId="3" applyFont="1" applyFill="1" applyBorder="1" applyProtection="1"/>
    <xf numFmtId="0" fontId="14" fillId="3" borderId="1" xfId="1" applyFont="1" applyBorder="1" applyAlignment="1" applyProtection="1">
      <alignment horizontal="center"/>
    </xf>
    <xf numFmtId="0" fontId="24" fillId="6" borderId="1" xfId="1" applyFont="1" applyFill="1" applyBorder="1" applyAlignment="1">
      <alignment horizontal="left" wrapText="1"/>
    </xf>
    <xf numFmtId="0" fontId="26" fillId="6" borderId="1" xfId="1" applyFont="1" applyFill="1" applyBorder="1" applyAlignment="1">
      <alignment wrapText="1"/>
    </xf>
    <xf numFmtId="0" fontId="24" fillId="6" borderId="1" xfId="1" applyFont="1" applyFill="1" applyBorder="1" applyAlignment="1">
      <alignment wrapText="1"/>
    </xf>
    <xf numFmtId="43" fontId="29" fillId="7" borderId="2" xfId="0" applyNumberFormat="1" applyFont="1" applyFill="1" applyBorder="1" applyAlignment="1"/>
    <xf numFmtId="43" fontId="29" fillId="7" borderId="1" xfId="3" applyFont="1" applyFill="1" applyBorder="1" applyProtection="1"/>
    <xf numFmtId="4" fontId="30" fillId="6" borderId="1" xfId="0" applyNumberFormat="1" applyFont="1" applyFill="1" applyBorder="1"/>
    <xf numFmtId="43" fontId="16" fillId="6" borderId="1" xfId="1" applyNumberFormat="1" applyFont="1" applyFill="1" applyBorder="1" applyProtection="1"/>
    <xf numFmtId="43" fontId="30" fillId="6" borderId="1" xfId="3" applyFont="1" applyFill="1" applyBorder="1"/>
    <xf numFmtId="43" fontId="16" fillId="6" borderId="1" xfId="1" applyNumberFormat="1" applyFont="1" applyFill="1" applyBorder="1" applyAlignment="1" applyProtection="1">
      <alignment wrapText="1"/>
    </xf>
    <xf numFmtId="0" fontId="29" fillId="8" borderId="1" xfId="0" applyFont="1" applyFill="1" applyBorder="1" applyAlignment="1">
      <alignment horizontal="left" vertical="center" wrapText="1"/>
    </xf>
    <xf numFmtId="0" fontId="29" fillId="8" borderId="2" xfId="0" applyFont="1" applyFill="1" applyBorder="1" applyAlignment="1">
      <alignment vertical="center" wrapText="1"/>
    </xf>
    <xf numFmtId="43" fontId="29" fillId="8" borderId="2" xfId="0" applyNumberFormat="1" applyFont="1" applyFill="1" applyBorder="1" applyAlignment="1">
      <alignment vertical="center" wrapText="1"/>
    </xf>
    <xf numFmtId="43" fontId="29" fillId="8" borderId="1" xfId="3" applyFont="1" applyFill="1" applyBorder="1" applyProtection="1"/>
    <xf numFmtId="0" fontId="29" fillId="7" borderId="1" xfId="0" applyFont="1" applyFill="1" applyBorder="1" applyAlignment="1">
      <alignment horizontal="left"/>
    </xf>
    <xf numFmtId="0" fontId="29" fillId="7" borderId="2" xfId="0" applyFont="1" applyFill="1" applyBorder="1" applyAlignment="1"/>
    <xf numFmtId="43" fontId="33" fillId="7" borderId="2" xfId="0" applyNumberFormat="1" applyFont="1" applyFill="1" applyBorder="1" applyAlignment="1"/>
    <xf numFmtId="43" fontId="34" fillId="7" borderId="1" xfId="3" applyFont="1" applyFill="1" applyBorder="1" applyProtection="1"/>
    <xf numFmtId="0" fontId="26" fillId="6" borderId="1" xfId="1" applyFont="1" applyFill="1" applyBorder="1" applyAlignment="1" applyProtection="1">
      <alignment horizontal="left" wrapText="1"/>
    </xf>
    <xf numFmtId="0" fontId="14" fillId="10" borderId="1" xfId="1" applyFont="1" applyFill="1" applyBorder="1" applyAlignment="1" applyProtection="1">
      <alignment horizontal="center"/>
    </xf>
    <xf numFmtId="0" fontId="14" fillId="10" borderId="1" xfId="1" applyFont="1" applyFill="1" applyBorder="1" applyAlignment="1" applyProtection="1">
      <alignment horizontal="left"/>
    </xf>
    <xf numFmtId="43" fontId="14" fillId="10" borderId="1" xfId="2" applyFont="1" applyFill="1" applyBorder="1" applyAlignment="1" applyProtection="1">
      <alignment horizontal="left"/>
    </xf>
    <xf numFmtId="0" fontId="25" fillId="6" borderId="1" xfId="1" applyFont="1" applyFill="1" applyBorder="1" applyAlignment="1" applyProtection="1">
      <alignment horizontal="left" wrapText="1"/>
    </xf>
    <xf numFmtId="43" fontId="31" fillId="6" borderId="1" xfId="2" applyFont="1" applyFill="1" applyBorder="1" applyAlignment="1" applyProtection="1">
      <alignment horizontal="left" wrapText="1"/>
    </xf>
    <xf numFmtId="43" fontId="31" fillId="6" borderId="1" xfId="1" applyNumberFormat="1" applyFont="1" applyFill="1" applyBorder="1" applyAlignment="1" applyProtection="1">
      <alignment wrapText="1"/>
    </xf>
    <xf numFmtId="43" fontId="15" fillId="6" borderId="1" xfId="3" applyFont="1" applyFill="1" applyBorder="1" applyAlignment="1" applyProtection="1">
      <alignment wrapText="1"/>
    </xf>
    <xf numFmtId="0" fontId="35" fillId="9" borderId="5" xfId="0" applyFont="1" applyFill="1" applyBorder="1"/>
    <xf numFmtId="0" fontId="35" fillId="9" borderId="6" xfId="0" applyFont="1" applyFill="1" applyBorder="1"/>
    <xf numFmtId="0" fontId="35" fillId="9" borderId="7" xfId="0" applyFont="1" applyFill="1" applyBorder="1"/>
    <xf numFmtId="0" fontId="35" fillId="9" borderId="8" xfId="0" applyFont="1" applyFill="1" applyBorder="1"/>
    <xf numFmtId="0" fontId="36" fillId="9" borderId="0" xfId="0" applyFont="1" applyFill="1" applyBorder="1" applyAlignment="1">
      <alignment vertical="center" wrapText="1"/>
    </xf>
    <xf numFmtId="43" fontId="37" fillId="2" borderId="2" xfId="0" applyNumberFormat="1" applyFont="1" applyFill="1" applyBorder="1" applyAlignment="1" applyProtection="1">
      <alignment horizontal="left"/>
    </xf>
    <xf numFmtId="43" fontId="37" fillId="2" borderId="1" xfId="3" applyFont="1" applyFill="1" applyBorder="1" applyProtection="1"/>
    <xf numFmtId="0" fontId="37" fillId="2" borderId="2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left"/>
    </xf>
    <xf numFmtId="0" fontId="23" fillId="7" borderId="1" xfId="0" applyFont="1" applyFill="1" applyBorder="1" applyAlignment="1">
      <alignment horizontal="left"/>
    </xf>
    <xf numFmtId="0" fontId="38" fillId="6" borderId="1" xfId="1" applyFont="1" applyFill="1" applyBorder="1" applyProtection="1"/>
    <xf numFmtId="0" fontId="39" fillId="10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 applyProtection="1">
      <alignment horizontal="center"/>
    </xf>
    <xf numFmtId="0" fontId="40" fillId="6" borderId="1" xfId="1" applyFont="1" applyFill="1" applyBorder="1" applyProtection="1"/>
    <xf numFmtId="0" fontId="37" fillId="4" borderId="4" xfId="0" applyFont="1" applyFill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center" vertical="center" wrapText="1"/>
    </xf>
    <xf numFmtId="0" fontId="37" fillId="14" borderId="1" xfId="0" applyFont="1" applyFill="1" applyBorder="1" applyAlignment="1" applyProtection="1">
      <alignment horizontal="center"/>
    </xf>
    <xf numFmtId="0" fontId="41" fillId="13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/>
    </xf>
    <xf numFmtId="164" fontId="42" fillId="10" borderId="8" xfId="3" applyNumberFormat="1" applyFont="1" applyFill="1" applyBorder="1" applyAlignment="1">
      <alignment horizontal="center"/>
    </xf>
  </cellXfs>
  <cellStyles count="4">
    <cellStyle name="20% - Accent1" xfId="1" builtinId="30"/>
    <cellStyle name="Comma" xfId="2" builtinId="3"/>
    <cellStyle name="Comma 2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tabSelected="1" view="pageBreakPreview" zoomScale="30" zoomScaleSheetLayoutView="30" workbookViewId="0">
      <pane ySplit="7" topLeftCell="A8" activePane="bottomLeft" state="frozen"/>
      <selection pane="bottomLeft" activeCell="D4" sqref="D4"/>
    </sheetView>
  </sheetViews>
  <sheetFormatPr defaultRowHeight="31.5" x14ac:dyDescent="0.5"/>
  <cols>
    <col min="1" max="1" width="51.5703125" style="2" customWidth="1"/>
    <col min="2" max="2" width="227" style="2" customWidth="1"/>
    <col min="3" max="3" width="57.42578125" style="2" customWidth="1"/>
    <col min="4" max="4" width="76.28515625" style="2" customWidth="1"/>
    <col min="5" max="5" width="73.28515625" style="2" customWidth="1"/>
    <col min="6" max="6" width="20.7109375" style="2" customWidth="1"/>
    <col min="7" max="7" width="14.85546875" style="2" customWidth="1"/>
    <col min="8" max="16384" width="9.140625" style="2"/>
  </cols>
  <sheetData>
    <row r="1" spans="1:7" ht="63" customHeight="1" x14ac:dyDescent="0.85">
      <c r="A1" s="167" t="s">
        <v>276</v>
      </c>
      <c r="B1" s="167"/>
      <c r="C1" s="167"/>
      <c r="D1" s="167"/>
      <c r="E1" s="167"/>
    </row>
    <row r="2" spans="1:7" ht="63" customHeight="1" x14ac:dyDescent="0.8">
      <c r="A2" s="38"/>
      <c r="B2" s="38"/>
      <c r="C2" s="39"/>
      <c r="D2" s="39"/>
      <c r="E2" s="39"/>
    </row>
    <row r="3" spans="1:7" ht="52.5" customHeight="1" x14ac:dyDescent="0.5">
      <c r="A3" s="3"/>
      <c r="B3" s="3"/>
      <c r="C3" s="37"/>
      <c r="D3" s="37"/>
      <c r="E3" s="37"/>
    </row>
    <row r="4" spans="1:7" ht="58.5" customHeight="1" x14ac:dyDescent="0.7">
      <c r="A4" s="4"/>
      <c r="B4" s="36" t="s">
        <v>0</v>
      </c>
      <c r="C4" s="166" t="s">
        <v>1</v>
      </c>
      <c r="D4" s="166" t="s">
        <v>2</v>
      </c>
      <c r="E4" s="166" t="s">
        <v>41</v>
      </c>
    </row>
    <row r="5" spans="1:7" ht="70.5" customHeight="1" x14ac:dyDescent="0.7">
      <c r="A5" s="156" t="s">
        <v>85</v>
      </c>
      <c r="B5" s="155" t="s">
        <v>42</v>
      </c>
      <c r="C5" s="153">
        <f>C6+C163+C166+C171+C179+C189+C202+C216</f>
        <v>3939239</v>
      </c>
      <c r="D5" s="154">
        <f>D6+D163+D166+D171+D179+D189+D202+D216</f>
        <v>1063437</v>
      </c>
      <c r="E5" s="154">
        <f>SUBTOTAL(9,E6,E163,E166,E171,E179,E189,E202,E216)</f>
        <v>5002676</v>
      </c>
    </row>
    <row r="6" spans="1:7" ht="77.25" customHeight="1" x14ac:dyDescent="0.5">
      <c r="A6" s="165">
        <v>180</v>
      </c>
      <c r="B6" s="65" t="s">
        <v>257</v>
      </c>
      <c r="C6" s="64">
        <f>SUM(C7:C161)</f>
        <v>2586967</v>
      </c>
      <c r="D6" s="64">
        <f>SUM(D7:D161)</f>
        <v>654000</v>
      </c>
      <c r="E6" s="64">
        <f>SUM(E7:E161)</f>
        <v>3240967</v>
      </c>
    </row>
    <row r="7" spans="1:7" ht="46.5" customHeight="1" x14ac:dyDescent="0.5">
      <c r="A7" s="66" t="s">
        <v>63</v>
      </c>
      <c r="B7" s="67" t="s">
        <v>128</v>
      </c>
      <c r="C7" s="84">
        <v>29000</v>
      </c>
      <c r="D7" s="85">
        <v>10000</v>
      </c>
      <c r="E7" s="86">
        <f>C7+D7</f>
        <v>39000</v>
      </c>
      <c r="F7" s="27"/>
      <c r="G7" s="27"/>
    </row>
    <row r="8" spans="1:7" ht="48.75" customHeight="1" x14ac:dyDescent="0.65">
      <c r="A8" s="68" t="s">
        <v>45</v>
      </c>
      <c r="B8" s="69" t="s">
        <v>102</v>
      </c>
      <c r="C8" s="87">
        <v>100000</v>
      </c>
      <c r="D8" s="88">
        <v>40000</v>
      </c>
      <c r="E8" s="89">
        <f t="shared" ref="E8:E69" si="0">C8+D8</f>
        <v>140000</v>
      </c>
    </row>
    <row r="9" spans="1:7" s="27" customFormat="1" ht="78" x14ac:dyDescent="0.65">
      <c r="A9" s="70" t="s">
        <v>43</v>
      </c>
      <c r="B9" s="71" t="s">
        <v>114</v>
      </c>
      <c r="C9" s="90">
        <v>63000</v>
      </c>
      <c r="D9" s="91">
        <v>20000</v>
      </c>
      <c r="E9" s="89">
        <f t="shared" si="0"/>
        <v>83000</v>
      </c>
      <c r="F9" s="8"/>
      <c r="G9" s="28"/>
    </row>
    <row r="10" spans="1:7" ht="51" customHeight="1" x14ac:dyDescent="0.65">
      <c r="A10" s="70" t="s">
        <v>43</v>
      </c>
      <c r="B10" s="71" t="s">
        <v>88</v>
      </c>
      <c r="C10" s="90">
        <v>9000</v>
      </c>
      <c r="D10" s="91">
        <v>10000</v>
      </c>
      <c r="E10" s="89">
        <f t="shared" si="0"/>
        <v>19000</v>
      </c>
      <c r="F10" s="8"/>
      <c r="G10" s="28"/>
    </row>
    <row r="11" spans="1:7" ht="46.5" x14ac:dyDescent="0.65">
      <c r="A11" s="70" t="s">
        <v>43</v>
      </c>
      <c r="B11" s="71" t="s">
        <v>129</v>
      </c>
      <c r="C11" s="90">
        <v>0</v>
      </c>
      <c r="D11" s="91">
        <v>0</v>
      </c>
      <c r="E11" s="89">
        <f t="shared" si="0"/>
        <v>0</v>
      </c>
      <c r="F11" s="8"/>
      <c r="G11" s="28"/>
    </row>
    <row r="12" spans="1:7" ht="46.5" x14ac:dyDescent="0.65">
      <c r="A12" s="70" t="s">
        <v>43</v>
      </c>
      <c r="B12" s="71" t="s">
        <v>130</v>
      </c>
      <c r="C12" s="90">
        <v>0</v>
      </c>
      <c r="D12" s="91">
        <v>0</v>
      </c>
      <c r="E12" s="89">
        <f t="shared" si="0"/>
        <v>0</v>
      </c>
      <c r="F12" s="8"/>
      <c r="G12" s="28"/>
    </row>
    <row r="13" spans="1:7" s="8" customFormat="1" ht="46.5" x14ac:dyDescent="0.5">
      <c r="A13" s="72" t="s">
        <v>51</v>
      </c>
      <c r="B13" s="73" t="s">
        <v>211</v>
      </c>
      <c r="C13" s="92">
        <v>3000</v>
      </c>
      <c r="D13" s="93">
        <v>2000</v>
      </c>
      <c r="E13" s="89">
        <f t="shared" si="0"/>
        <v>5000</v>
      </c>
      <c r="F13" s="2"/>
      <c r="G13" s="5"/>
    </row>
    <row r="14" spans="1:7" s="8" customFormat="1" ht="59.25" customHeight="1" x14ac:dyDescent="0.5">
      <c r="A14" s="72" t="s">
        <v>51</v>
      </c>
      <c r="B14" s="73" t="s">
        <v>212</v>
      </c>
      <c r="C14" s="92">
        <v>0</v>
      </c>
      <c r="D14" s="93">
        <v>0</v>
      </c>
      <c r="E14" s="89">
        <f t="shared" si="0"/>
        <v>0</v>
      </c>
      <c r="F14" s="2"/>
      <c r="G14" s="5"/>
    </row>
    <row r="15" spans="1:7" s="8" customFormat="1" ht="78" x14ac:dyDescent="0.5">
      <c r="A15" s="66" t="s">
        <v>39</v>
      </c>
      <c r="B15" s="71" t="s">
        <v>89</v>
      </c>
      <c r="C15" s="94">
        <v>45000</v>
      </c>
      <c r="D15" s="95">
        <v>10000</v>
      </c>
      <c r="E15" s="89">
        <f t="shared" si="0"/>
        <v>55000</v>
      </c>
      <c r="F15" s="2"/>
      <c r="G15" s="5"/>
    </row>
    <row r="16" spans="1:7" s="8" customFormat="1" ht="60.75" customHeight="1" x14ac:dyDescent="0.5">
      <c r="A16" s="66" t="s">
        <v>39</v>
      </c>
      <c r="B16" s="71" t="s">
        <v>242</v>
      </c>
      <c r="C16" s="94">
        <v>0</v>
      </c>
      <c r="D16" s="95">
        <v>0</v>
      </c>
      <c r="E16" s="89">
        <f t="shared" si="0"/>
        <v>0</v>
      </c>
      <c r="F16" s="2"/>
      <c r="G16" s="5"/>
    </row>
    <row r="17" spans="1:7" s="8" customFormat="1" ht="66" customHeight="1" x14ac:dyDescent="0.5">
      <c r="A17" s="66" t="s">
        <v>39</v>
      </c>
      <c r="B17" s="71" t="s">
        <v>243</v>
      </c>
      <c r="C17" s="94">
        <v>0</v>
      </c>
      <c r="D17" s="95">
        <v>0</v>
      </c>
      <c r="E17" s="89">
        <f t="shared" si="0"/>
        <v>0</v>
      </c>
      <c r="F17" s="2"/>
      <c r="G17" s="5"/>
    </row>
    <row r="18" spans="1:7" ht="78" x14ac:dyDescent="0.5">
      <c r="A18" s="72" t="s">
        <v>50</v>
      </c>
      <c r="B18" s="71" t="s">
        <v>90</v>
      </c>
      <c r="C18" s="92">
        <v>18000</v>
      </c>
      <c r="D18" s="93">
        <v>3000</v>
      </c>
      <c r="E18" s="89">
        <f t="shared" si="0"/>
        <v>21000</v>
      </c>
      <c r="F18" s="27"/>
      <c r="G18" s="27"/>
    </row>
    <row r="19" spans="1:7" ht="51.75" customHeight="1" x14ac:dyDescent="0.5">
      <c r="A19" s="72" t="s">
        <v>50</v>
      </c>
      <c r="B19" s="71" t="s">
        <v>213</v>
      </c>
      <c r="C19" s="92">
        <v>0</v>
      </c>
      <c r="D19" s="93">
        <v>0</v>
      </c>
      <c r="E19" s="89">
        <f t="shared" si="0"/>
        <v>0</v>
      </c>
      <c r="F19" s="27"/>
      <c r="G19" s="27"/>
    </row>
    <row r="20" spans="1:7" ht="51" customHeight="1" x14ac:dyDescent="0.5">
      <c r="A20" s="72" t="s">
        <v>50</v>
      </c>
      <c r="B20" s="71" t="s">
        <v>214</v>
      </c>
      <c r="C20" s="92">
        <v>0</v>
      </c>
      <c r="D20" s="93">
        <v>0</v>
      </c>
      <c r="E20" s="89">
        <f t="shared" si="0"/>
        <v>0</v>
      </c>
      <c r="F20" s="27"/>
      <c r="G20" s="27"/>
    </row>
    <row r="21" spans="1:7" ht="46.5" x14ac:dyDescent="0.5">
      <c r="A21" s="72" t="s">
        <v>64</v>
      </c>
      <c r="B21" s="73" t="s">
        <v>91</v>
      </c>
      <c r="C21" s="96">
        <v>13500</v>
      </c>
      <c r="D21" s="93">
        <v>5000</v>
      </c>
      <c r="E21" s="89">
        <f t="shared" si="0"/>
        <v>18500</v>
      </c>
    </row>
    <row r="22" spans="1:7" ht="46.5" x14ac:dyDescent="0.5">
      <c r="A22" s="72" t="s">
        <v>64</v>
      </c>
      <c r="B22" s="73" t="s">
        <v>127</v>
      </c>
      <c r="C22" s="96">
        <v>0</v>
      </c>
      <c r="D22" s="93">
        <v>0</v>
      </c>
      <c r="E22" s="89">
        <f t="shared" si="0"/>
        <v>0</v>
      </c>
    </row>
    <row r="23" spans="1:7" ht="52.5" customHeight="1" x14ac:dyDescent="0.5">
      <c r="A23" s="72" t="s">
        <v>64</v>
      </c>
      <c r="B23" s="73" t="s">
        <v>126</v>
      </c>
      <c r="C23" s="96">
        <v>0</v>
      </c>
      <c r="D23" s="93">
        <v>0</v>
      </c>
      <c r="E23" s="89">
        <f t="shared" si="0"/>
        <v>0</v>
      </c>
    </row>
    <row r="24" spans="1:7" ht="59.25" customHeight="1" x14ac:dyDescent="0.65">
      <c r="A24" s="68" t="s">
        <v>81</v>
      </c>
      <c r="B24" s="69" t="s">
        <v>197</v>
      </c>
      <c r="C24" s="97">
        <v>5000</v>
      </c>
      <c r="D24" s="88">
        <v>5000</v>
      </c>
      <c r="E24" s="89">
        <f t="shared" si="0"/>
        <v>10000</v>
      </c>
    </row>
    <row r="25" spans="1:7" ht="46.5" x14ac:dyDescent="0.55000000000000004">
      <c r="A25" s="68" t="s">
        <v>81</v>
      </c>
      <c r="B25" s="69" t="s">
        <v>198</v>
      </c>
      <c r="C25" s="96">
        <v>0</v>
      </c>
      <c r="D25" s="93">
        <v>0</v>
      </c>
      <c r="E25" s="89">
        <f t="shared" si="0"/>
        <v>0</v>
      </c>
    </row>
    <row r="26" spans="1:7" s="27" customFormat="1" ht="63.75" customHeight="1" x14ac:dyDescent="0.55000000000000004">
      <c r="A26" s="68" t="s">
        <v>81</v>
      </c>
      <c r="B26" s="69" t="s">
        <v>199</v>
      </c>
      <c r="C26" s="96">
        <v>0</v>
      </c>
      <c r="D26" s="93">
        <v>0</v>
      </c>
      <c r="E26" s="89">
        <f t="shared" si="0"/>
        <v>0</v>
      </c>
      <c r="F26" s="2"/>
      <c r="G26" s="2"/>
    </row>
    <row r="27" spans="1:7" ht="46.5" x14ac:dyDescent="0.5">
      <c r="A27" s="72" t="s">
        <v>52</v>
      </c>
      <c r="B27" s="71" t="s">
        <v>215</v>
      </c>
      <c r="C27" s="92">
        <v>25200</v>
      </c>
      <c r="D27" s="93">
        <v>10000</v>
      </c>
      <c r="E27" s="89">
        <f t="shared" si="0"/>
        <v>35200</v>
      </c>
    </row>
    <row r="28" spans="1:7" ht="46.5" x14ac:dyDescent="0.5">
      <c r="A28" s="72" t="s">
        <v>52</v>
      </c>
      <c r="B28" s="71" t="s">
        <v>216</v>
      </c>
      <c r="C28" s="92">
        <v>0</v>
      </c>
      <c r="D28" s="93">
        <v>0</v>
      </c>
      <c r="E28" s="89">
        <f t="shared" si="0"/>
        <v>0</v>
      </c>
    </row>
    <row r="29" spans="1:7" ht="46.5" x14ac:dyDescent="0.5">
      <c r="A29" s="72" t="s">
        <v>52</v>
      </c>
      <c r="B29" s="71" t="s">
        <v>217</v>
      </c>
      <c r="C29" s="92">
        <v>0</v>
      </c>
      <c r="D29" s="93">
        <v>0</v>
      </c>
      <c r="E29" s="89">
        <f t="shared" si="0"/>
        <v>0</v>
      </c>
    </row>
    <row r="30" spans="1:7" ht="79.5" x14ac:dyDescent="0.65">
      <c r="A30" s="68" t="s">
        <v>46</v>
      </c>
      <c r="B30" s="69" t="s">
        <v>141</v>
      </c>
      <c r="C30" s="87">
        <v>5000</v>
      </c>
      <c r="D30" s="88">
        <v>5000</v>
      </c>
      <c r="E30" s="89">
        <f t="shared" si="0"/>
        <v>10000</v>
      </c>
    </row>
    <row r="31" spans="1:7" ht="79.5" x14ac:dyDescent="0.65">
      <c r="A31" s="68" t="s">
        <v>46</v>
      </c>
      <c r="B31" s="69" t="s">
        <v>141</v>
      </c>
      <c r="C31" s="87">
        <v>0</v>
      </c>
      <c r="D31" s="88">
        <v>0</v>
      </c>
      <c r="E31" s="89">
        <f t="shared" si="0"/>
        <v>0</v>
      </c>
    </row>
    <row r="32" spans="1:7" ht="190.5" customHeight="1" x14ac:dyDescent="0.5">
      <c r="A32" s="72" t="s">
        <v>14</v>
      </c>
      <c r="B32" s="71" t="s">
        <v>143</v>
      </c>
      <c r="C32" s="92">
        <v>18000</v>
      </c>
      <c r="D32" s="93">
        <v>8000</v>
      </c>
      <c r="E32" s="89">
        <f t="shared" si="0"/>
        <v>26000</v>
      </c>
      <c r="F32" s="8"/>
      <c r="G32" s="8"/>
    </row>
    <row r="33" spans="1:7" ht="53.25" customHeight="1" x14ac:dyDescent="0.5">
      <c r="A33" s="72" t="s">
        <v>14</v>
      </c>
      <c r="B33" s="71" t="s">
        <v>142</v>
      </c>
      <c r="C33" s="92">
        <v>0</v>
      </c>
      <c r="D33" s="93">
        <v>0</v>
      </c>
      <c r="E33" s="89">
        <f t="shared" si="0"/>
        <v>0</v>
      </c>
      <c r="F33" s="8"/>
      <c r="G33" s="8"/>
    </row>
    <row r="34" spans="1:7" ht="46.5" customHeight="1" x14ac:dyDescent="0.5">
      <c r="A34" s="72" t="s">
        <v>14</v>
      </c>
      <c r="B34" s="71" t="s">
        <v>144</v>
      </c>
      <c r="C34" s="92">
        <v>0</v>
      </c>
      <c r="D34" s="93">
        <v>0</v>
      </c>
      <c r="E34" s="89">
        <f t="shared" si="0"/>
        <v>0</v>
      </c>
      <c r="F34" s="8"/>
      <c r="G34" s="8"/>
    </row>
    <row r="35" spans="1:7" ht="78" x14ac:dyDescent="0.5">
      <c r="A35" s="72" t="s">
        <v>53</v>
      </c>
      <c r="B35" s="71" t="s">
        <v>218</v>
      </c>
      <c r="C35" s="92">
        <v>13500</v>
      </c>
      <c r="D35" s="93">
        <v>8000</v>
      </c>
      <c r="E35" s="89">
        <f t="shared" si="0"/>
        <v>21500</v>
      </c>
      <c r="F35" s="8"/>
      <c r="G35" s="8"/>
    </row>
    <row r="36" spans="1:7" ht="57.75" customHeight="1" x14ac:dyDescent="0.5">
      <c r="A36" s="72" t="s">
        <v>53</v>
      </c>
      <c r="B36" s="71" t="s">
        <v>220</v>
      </c>
      <c r="C36" s="92">
        <v>0</v>
      </c>
      <c r="D36" s="93">
        <v>0</v>
      </c>
      <c r="E36" s="89">
        <f t="shared" si="0"/>
        <v>0</v>
      </c>
      <c r="F36" s="8"/>
      <c r="G36" s="8"/>
    </row>
    <row r="37" spans="1:7" ht="78" x14ac:dyDescent="0.5">
      <c r="A37" s="72" t="s">
        <v>53</v>
      </c>
      <c r="B37" s="71" t="s">
        <v>219</v>
      </c>
      <c r="C37" s="92">
        <v>0</v>
      </c>
      <c r="D37" s="93">
        <v>0</v>
      </c>
      <c r="E37" s="89">
        <f t="shared" si="0"/>
        <v>0</v>
      </c>
      <c r="F37" s="8"/>
      <c r="G37" s="8"/>
    </row>
    <row r="38" spans="1:7" s="8" customFormat="1" ht="78" x14ac:dyDescent="0.5">
      <c r="A38" s="72" t="s">
        <v>54</v>
      </c>
      <c r="B38" s="73" t="s">
        <v>196</v>
      </c>
      <c r="C38" s="92">
        <v>5000</v>
      </c>
      <c r="D38" s="93">
        <v>5000</v>
      </c>
      <c r="E38" s="89">
        <f t="shared" si="0"/>
        <v>10000</v>
      </c>
      <c r="F38" s="2"/>
      <c r="G38" s="2"/>
    </row>
    <row r="39" spans="1:7" s="8" customFormat="1" ht="60.75" customHeight="1" x14ac:dyDescent="0.5">
      <c r="A39" s="72" t="s">
        <v>54</v>
      </c>
      <c r="B39" s="73" t="s">
        <v>195</v>
      </c>
      <c r="C39" s="92">
        <v>0</v>
      </c>
      <c r="D39" s="93">
        <v>0</v>
      </c>
      <c r="E39" s="89">
        <f t="shared" si="0"/>
        <v>0</v>
      </c>
      <c r="F39" s="2"/>
      <c r="G39" s="2"/>
    </row>
    <row r="40" spans="1:7" s="8" customFormat="1" ht="46.5" x14ac:dyDescent="0.5">
      <c r="A40" s="72" t="s">
        <v>54</v>
      </c>
      <c r="B40" s="73" t="s">
        <v>221</v>
      </c>
      <c r="C40" s="92">
        <v>0</v>
      </c>
      <c r="D40" s="93">
        <v>0</v>
      </c>
      <c r="E40" s="89">
        <f t="shared" si="0"/>
        <v>0</v>
      </c>
      <c r="F40" s="2"/>
      <c r="G40" s="2"/>
    </row>
    <row r="41" spans="1:7" s="8" customFormat="1" ht="60" customHeight="1" x14ac:dyDescent="0.65">
      <c r="A41" s="68" t="s">
        <v>11</v>
      </c>
      <c r="B41" s="68" t="s">
        <v>11</v>
      </c>
      <c r="C41" s="87">
        <v>45000</v>
      </c>
      <c r="D41" s="88">
        <v>15000</v>
      </c>
      <c r="E41" s="89">
        <f t="shared" si="0"/>
        <v>60000</v>
      </c>
      <c r="F41" s="2"/>
      <c r="G41" s="2"/>
    </row>
    <row r="42" spans="1:7" ht="78" x14ac:dyDescent="0.5">
      <c r="A42" s="72" t="s">
        <v>55</v>
      </c>
      <c r="B42" s="73" t="s">
        <v>265</v>
      </c>
      <c r="C42" s="92">
        <v>18000</v>
      </c>
      <c r="D42" s="93">
        <v>8000</v>
      </c>
      <c r="E42" s="89">
        <f t="shared" si="0"/>
        <v>26000</v>
      </c>
      <c r="F42" s="9"/>
      <c r="G42" s="9"/>
    </row>
    <row r="43" spans="1:7" ht="83.25" customHeight="1" x14ac:dyDescent="0.5">
      <c r="A43" s="72" t="s">
        <v>55</v>
      </c>
      <c r="B43" s="73" t="s">
        <v>248</v>
      </c>
      <c r="C43" s="92">
        <v>0</v>
      </c>
      <c r="D43" s="93">
        <v>0</v>
      </c>
      <c r="E43" s="89">
        <f t="shared" si="0"/>
        <v>0</v>
      </c>
      <c r="F43" s="9"/>
      <c r="G43" s="9"/>
    </row>
    <row r="44" spans="1:7" ht="96.75" customHeight="1" x14ac:dyDescent="0.5">
      <c r="A44" s="72" t="s">
        <v>55</v>
      </c>
      <c r="B44" s="73" t="s">
        <v>249</v>
      </c>
      <c r="C44" s="92">
        <v>0</v>
      </c>
      <c r="D44" s="93">
        <v>0</v>
      </c>
      <c r="E44" s="89">
        <f t="shared" si="0"/>
        <v>0</v>
      </c>
      <c r="F44" s="9"/>
      <c r="G44" s="9"/>
    </row>
    <row r="45" spans="1:7" ht="63" customHeight="1" x14ac:dyDescent="0.65">
      <c r="A45" s="68" t="s">
        <v>21</v>
      </c>
      <c r="B45" s="69" t="s">
        <v>131</v>
      </c>
      <c r="C45" s="97">
        <v>36000</v>
      </c>
      <c r="D45" s="88">
        <v>15000</v>
      </c>
      <c r="E45" s="89">
        <f t="shared" si="0"/>
        <v>51000</v>
      </c>
    </row>
    <row r="46" spans="1:7" ht="63" customHeight="1" x14ac:dyDescent="0.65">
      <c r="A46" s="68" t="s">
        <v>21</v>
      </c>
      <c r="B46" s="69" t="s">
        <v>250</v>
      </c>
      <c r="C46" s="97">
        <v>0</v>
      </c>
      <c r="D46" s="88">
        <v>0</v>
      </c>
      <c r="E46" s="89">
        <f t="shared" si="0"/>
        <v>0</v>
      </c>
    </row>
    <row r="47" spans="1:7" ht="63" customHeight="1" x14ac:dyDescent="0.65">
      <c r="A47" s="68" t="s">
        <v>21</v>
      </c>
      <c r="B47" s="69" t="s">
        <v>251</v>
      </c>
      <c r="C47" s="97">
        <v>0</v>
      </c>
      <c r="D47" s="88">
        <v>0</v>
      </c>
      <c r="E47" s="89">
        <f t="shared" si="0"/>
        <v>0</v>
      </c>
    </row>
    <row r="48" spans="1:7" s="9" customFormat="1" ht="79.5" x14ac:dyDescent="0.65">
      <c r="A48" s="68" t="s">
        <v>15</v>
      </c>
      <c r="B48" s="69" t="s">
        <v>145</v>
      </c>
      <c r="C48" s="97">
        <v>45000</v>
      </c>
      <c r="D48" s="88">
        <v>20000</v>
      </c>
      <c r="E48" s="89">
        <f t="shared" si="0"/>
        <v>65000</v>
      </c>
      <c r="F48" s="10"/>
      <c r="G48" s="11"/>
    </row>
    <row r="49" spans="1:7" s="9" customFormat="1" ht="79.5" x14ac:dyDescent="0.65">
      <c r="A49" s="68" t="s">
        <v>15</v>
      </c>
      <c r="B49" s="69" t="s">
        <v>146</v>
      </c>
      <c r="C49" s="97">
        <v>0</v>
      </c>
      <c r="D49" s="88">
        <v>0</v>
      </c>
      <c r="E49" s="89">
        <f t="shared" si="0"/>
        <v>0</v>
      </c>
      <c r="F49" s="10"/>
      <c r="G49" s="11"/>
    </row>
    <row r="50" spans="1:7" s="9" customFormat="1" ht="46.5" x14ac:dyDescent="0.65">
      <c r="A50" s="68" t="s">
        <v>15</v>
      </c>
      <c r="B50" s="69" t="s">
        <v>147</v>
      </c>
      <c r="C50" s="97">
        <v>0</v>
      </c>
      <c r="D50" s="88">
        <v>0</v>
      </c>
      <c r="E50" s="89">
        <f t="shared" si="0"/>
        <v>0</v>
      </c>
      <c r="F50" s="10"/>
      <c r="G50" s="11"/>
    </row>
    <row r="51" spans="1:7" ht="37.5" customHeight="1" x14ac:dyDescent="0.5">
      <c r="A51" s="72" t="s">
        <v>112</v>
      </c>
      <c r="B51" s="73" t="s">
        <v>113</v>
      </c>
      <c r="C51" s="92">
        <v>5000</v>
      </c>
      <c r="D51" s="93">
        <v>5000</v>
      </c>
      <c r="E51" s="89">
        <f t="shared" si="0"/>
        <v>10000</v>
      </c>
    </row>
    <row r="52" spans="1:7" ht="37.5" customHeight="1" x14ac:dyDescent="0.5">
      <c r="A52" s="72" t="s">
        <v>112</v>
      </c>
      <c r="B52" s="73" t="s">
        <v>148</v>
      </c>
      <c r="C52" s="92">
        <v>0</v>
      </c>
      <c r="D52" s="93">
        <v>0</v>
      </c>
      <c r="E52" s="89">
        <f t="shared" si="0"/>
        <v>0</v>
      </c>
    </row>
    <row r="53" spans="1:7" ht="37.5" customHeight="1" x14ac:dyDescent="0.5">
      <c r="A53" s="72" t="s">
        <v>112</v>
      </c>
      <c r="B53" s="73" t="s">
        <v>148</v>
      </c>
      <c r="C53" s="92">
        <v>0</v>
      </c>
      <c r="D53" s="93">
        <v>0</v>
      </c>
      <c r="E53" s="89">
        <f t="shared" si="0"/>
        <v>0</v>
      </c>
    </row>
    <row r="54" spans="1:7" s="10" customFormat="1" ht="46.5" x14ac:dyDescent="0.65">
      <c r="A54" s="68" t="s">
        <v>16</v>
      </c>
      <c r="B54" s="69" t="s">
        <v>150</v>
      </c>
      <c r="C54" s="87">
        <v>5000</v>
      </c>
      <c r="D54" s="88">
        <v>5000</v>
      </c>
      <c r="E54" s="89">
        <f t="shared" si="0"/>
        <v>10000</v>
      </c>
      <c r="F54" s="9"/>
      <c r="G54" s="9"/>
    </row>
    <row r="55" spans="1:7" s="10" customFormat="1" ht="36.75" customHeight="1" x14ac:dyDescent="0.65">
      <c r="A55" s="68" t="s">
        <v>16</v>
      </c>
      <c r="B55" s="69" t="s">
        <v>149</v>
      </c>
      <c r="C55" s="87">
        <v>0</v>
      </c>
      <c r="D55" s="88">
        <v>0</v>
      </c>
      <c r="E55" s="89">
        <f t="shared" si="0"/>
        <v>0</v>
      </c>
      <c r="F55" s="9"/>
      <c r="G55" s="9"/>
    </row>
    <row r="56" spans="1:7" s="10" customFormat="1" ht="36.75" customHeight="1" x14ac:dyDescent="0.65">
      <c r="A56" s="68" t="s">
        <v>16</v>
      </c>
      <c r="B56" s="69" t="s">
        <v>151</v>
      </c>
      <c r="C56" s="87">
        <v>0</v>
      </c>
      <c r="D56" s="88">
        <v>0</v>
      </c>
      <c r="E56" s="89">
        <f t="shared" si="0"/>
        <v>0</v>
      </c>
      <c r="F56" s="9"/>
      <c r="G56" s="9"/>
    </row>
    <row r="57" spans="1:7" ht="44.25" customHeight="1" x14ac:dyDescent="0.65">
      <c r="A57" s="68" t="s">
        <v>32</v>
      </c>
      <c r="B57" s="69" t="s">
        <v>92</v>
      </c>
      <c r="C57" s="87">
        <v>166500</v>
      </c>
      <c r="D57" s="88">
        <v>0</v>
      </c>
      <c r="E57" s="89">
        <f t="shared" si="0"/>
        <v>166500</v>
      </c>
    </row>
    <row r="58" spans="1:7" s="9" customFormat="1" ht="46.5" x14ac:dyDescent="0.5">
      <c r="A58" s="72" t="s">
        <v>17</v>
      </c>
      <c r="B58" s="73" t="s">
        <v>153</v>
      </c>
      <c r="C58" s="92">
        <v>5000</v>
      </c>
      <c r="D58" s="93">
        <v>5000</v>
      </c>
      <c r="E58" s="89">
        <f t="shared" si="0"/>
        <v>10000</v>
      </c>
      <c r="F58" s="2"/>
      <c r="G58" s="2"/>
    </row>
    <row r="59" spans="1:7" s="9" customFormat="1" ht="46.5" x14ac:dyDescent="0.5">
      <c r="A59" s="72" t="s">
        <v>17</v>
      </c>
      <c r="B59" s="73" t="s">
        <v>152</v>
      </c>
      <c r="C59" s="92">
        <v>0</v>
      </c>
      <c r="D59" s="93">
        <v>0</v>
      </c>
      <c r="E59" s="89">
        <f t="shared" si="0"/>
        <v>0</v>
      </c>
      <c r="F59" s="2"/>
      <c r="G59" s="2"/>
    </row>
    <row r="60" spans="1:7" s="9" customFormat="1" ht="39.75" customHeight="1" x14ac:dyDescent="0.5">
      <c r="A60" s="72" t="s">
        <v>17</v>
      </c>
      <c r="B60" s="73" t="s">
        <v>154</v>
      </c>
      <c r="C60" s="92">
        <v>0</v>
      </c>
      <c r="D60" s="93">
        <v>0</v>
      </c>
      <c r="E60" s="89">
        <f t="shared" si="0"/>
        <v>0</v>
      </c>
      <c r="F60" s="2"/>
      <c r="G60" s="2"/>
    </row>
    <row r="61" spans="1:7" ht="46.5" x14ac:dyDescent="0.5">
      <c r="A61" s="72" t="s">
        <v>56</v>
      </c>
      <c r="B61" s="74" t="s">
        <v>110</v>
      </c>
      <c r="C61" s="92">
        <v>5000</v>
      </c>
      <c r="D61" s="93">
        <v>5000</v>
      </c>
      <c r="E61" s="89">
        <f t="shared" si="0"/>
        <v>10000</v>
      </c>
    </row>
    <row r="62" spans="1:7" ht="46.5" x14ac:dyDescent="0.5">
      <c r="A62" s="72" t="s">
        <v>56</v>
      </c>
      <c r="B62" s="74" t="s">
        <v>155</v>
      </c>
      <c r="C62" s="92">
        <v>0</v>
      </c>
      <c r="D62" s="93">
        <v>0</v>
      </c>
      <c r="E62" s="89">
        <f t="shared" si="0"/>
        <v>0</v>
      </c>
    </row>
    <row r="63" spans="1:7" ht="46.5" x14ac:dyDescent="0.5">
      <c r="A63" s="72" t="s">
        <v>56</v>
      </c>
      <c r="B63" s="74" t="s">
        <v>125</v>
      </c>
      <c r="C63" s="92">
        <v>0</v>
      </c>
      <c r="D63" s="93">
        <v>0</v>
      </c>
      <c r="E63" s="89">
        <f t="shared" si="0"/>
        <v>0</v>
      </c>
    </row>
    <row r="64" spans="1:7" ht="46.5" x14ac:dyDescent="0.5">
      <c r="A64" s="72" t="s">
        <v>57</v>
      </c>
      <c r="B64" s="71" t="s">
        <v>156</v>
      </c>
      <c r="C64" s="92">
        <v>10000</v>
      </c>
      <c r="D64" s="93">
        <v>8000</v>
      </c>
      <c r="E64" s="89">
        <f t="shared" si="0"/>
        <v>18000</v>
      </c>
    </row>
    <row r="65" spans="1:7" ht="78" x14ac:dyDescent="0.5">
      <c r="A65" s="72" t="s">
        <v>57</v>
      </c>
      <c r="B65" s="71" t="s">
        <v>157</v>
      </c>
      <c r="C65" s="92">
        <v>0</v>
      </c>
      <c r="D65" s="93">
        <v>0</v>
      </c>
      <c r="E65" s="89">
        <f t="shared" si="0"/>
        <v>0</v>
      </c>
    </row>
    <row r="66" spans="1:7" ht="46.5" customHeight="1" x14ac:dyDescent="0.5">
      <c r="A66" s="72" t="s">
        <v>57</v>
      </c>
      <c r="B66" s="71" t="s">
        <v>158</v>
      </c>
      <c r="C66" s="92">
        <v>0</v>
      </c>
      <c r="D66" s="93">
        <v>0</v>
      </c>
      <c r="E66" s="89">
        <f t="shared" si="0"/>
        <v>0</v>
      </c>
    </row>
    <row r="67" spans="1:7" ht="78" x14ac:dyDescent="0.5">
      <c r="A67" s="72" t="s">
        <v>18</v>
      </c>
      <c r="B67" s="73" t="s">
        <v>134</v>
      </c>
      <c r="C67" s="92">
        <v>18000</v>
      </c>
      <c r="D67" s="93">
        <v>8000</v>
      </c>
      <c r="E67" s="89">
        <f t="shared" si="0"/>
        <v>26000</v>
      </c>
    </row>
    <row r="68" spans="1:7" ht="46.5" x14ac:dyDescent="0.5">
      <c r="A68" s="72" t="s">
        <v>18</v>
      </c>
      <c r="B68" s="73" t="s">
        <v>245</v>
      </c>
      <c r="C68" s="92">
        <v>0</v>
      </c>
      <c r="D68" s="93">
        <v>0</v>
      </c>
      <c r="E68" s="89">
        <f t="shared" si="0"/>
        <v>0</v>
      </c>
    </row>
    <row r="69" spans="1:7" ht="48" customHeight="1" x14ac:dyDescent="0.5">
      <c r="A69" s="72" t="s">
        <v>18</v>
      </c>
      <c r="B69" s="73" t="s">
        <v>122</v>
      </c>
      <c r="C69" s="92">
        <v>0</v>
      </c>
      <c r="D69" s="93">
        <v>0</v>
      </c>
      <c r="E69" s="89">
        <f t="shared" si="0"/>
        <v>0</v>
      </c>
    </row>
    <row r="70" spans="1:7" ht="46.5" x14ac:dyDescent="0.55000000000000004">
      <c r="A70" s="72" t="s">
        <v>18</v>
      </c>
      <c r="B70" s="69" t="s">
        <v>244</v>
      </c>
      <c r="C70" s="92">
        <v>18000</v>
      </c>
      <c r="D70" s="93">
        <v>8000</v>
      </c>
      <c r="E70" s="89">
        <f t="shared" ref="E70:E133" si="1">C70+D70</f>
        <v>26000</v>
      </c>
    </row>
    <row r="71" spans="1:7" ht="44.25" customHeight="1" x14ac:dyDescent="0.55000000000000004">
      <c r="A71" s="72" t="s">
        <v>18</v>
      </c>
      <c r="B71" s="69" t="s">
        <v>160</v>
      </c>
      <c r="C71" s="92">
        <v>0</v>
      </c>
      <c r="D71" s="93">
        <v>0</v>
      </c>
      <c r="E71" s="89">
        <f t="shared" si="1"/>
        <v>0</v>
      </c>
    </row>
    <row r="72" spans="1:7" ht="46.5" customHeight="1" x14ac:dyDescent="0.65">
      <c r="A72" s="68" t="s">
        <v>47</v>
      </c>
      <c r="B72" s="69" t="s">
        <v>266</v>
      </c>
      <c r="C72" s="87">
        <v>5000</v>
      </c>
      <c r="D72" s="88">
        <v>5000</v>
      </c>
      <c r="E72" s="89">
        <f t="shared" si="1"/>
        <v>10000</v>
      </c>
    </row>
    <row r="73" spans="1:7" ht="46.5" x14ac:dyDescent="0.65">
      <c r="A73" s="68" t="s">
        <v>47</v>
      </c>
      <c r="B73" s="69" t="s">
        <v>159</v>
      </c>
      <c r="C73" s="87">
        <v>0</v>
      </c>
      <c r="D73" s="88">
        <v>0</v>
      </c>
      <c r="E73" s="89">
        <f t="shared" si="1"/>
        <v>0</v>
      </c>
    </row>
    <row r="74" spans="1:7" ht="46.5" customHeight="1" x14ac:dyDescent="0.65">
      <c r="A74" s="68" t="s">
        <v>47</v>
      </c>
      <c r="B74" s="69" t="s">
        <v>247</v>
      </c>
      <c r="C74" s="87">
        <v>0</v>
      </c>
      <c r="D74" s="88">
        <v>0</v>
      </c>
      <c r="E74" s="89">
        <f t="shared" si="1"/>
        <v>0</v>
      </c>
    </row>
    <row r="75" spans="1:7" ht="46.5" x14ac:dyDescent="0.5">
      <c r="A75" s="72" t="s">
        <v>58</v>
      </c>
      <c r="B75" s="73" t="s">
        <v>133</v>
      </c>
      <c r="C75" s="92">
        <v>11700</v>
      </c>
      <c r="D75" s="93">
        <v>5000</v>
      </c>
      <c r="E75" s="89">
        <f t="shared" si="1"/>
        <v>16700</v>
      </c>
    </row>
    <row r="76" spans="1:7" ht="46.5" x14ac:dyDescent="0.5">
      <c r="A76" s="72" t="s">
        <v>58</v>
      </c>
      <c r="B76" s="73" t="s">
        <v>135</v>
      </c>
      <c r="C76" s="92">
        <v>0</v>
      </c>
      <c r="D76" s="93">
        <v>0</v>
      </c>
      <c r="E76" s="89">
        <f t="shared" si="1"/>
        <v>0</v>
      </c>
    </row>
    <row r="77" spans="1:7" ht="46.5" x14ac:dyDescent="0.5">
      <c r="A77" s="72" t="s">
        <v>58</v>
      </c>
      <c r="B77" s="73" t="s">
        <v>136</v>
      </c>
      <c r="C77" s="92">
        <v>0</v>
      </c>
      <c r="D77" s="93">
        <v>0</v>
      </c>
      <c r="E77" s="89">
        <f t="shared" si="1"/>
        <v>0</v>
      </c>
    </row>
    <row r="78" spans="1:7" ht="45" customHeight="1" x14ac:dyDescent="0.65">
      <c r="A78" s="68" t="s">
        <v>32</v>
      </c>
      <c r="B78" s="68" t="s">
        <v>111</v>
      </c>
      <c r="C78" s="97">
        <v>92067</v>
      </c>
      <c r="D78" s="88">
        <v>45000</v>
      </c>
      <c r="E78" s="89">
        <f t="shared" si="1"/>
        <v>137067</v>
      </c>
    </row>
    <row r="79" spans="1:7" ht="52.5" customHeight="1" x14ac:dyDescent="0.5">
      <c r="A79" s="72" t="s">
        <v>32</v>
      </c>
      <c r="B79" s="72" t="s">
        <v>62</v>
      </c>
      <c r="C79" s="92">
        <v>108000</v>
      </c>
      <c r="D79" s="93">
        <v>0</v>
      </c>
      <c r="E79" s="89">
        <f t="shared" si="1"/>
        <v>108000</v>
      </c>
    </row>
    <row r="80" spans="1:7" ht="78" x14ac:dyDescent="0.5">
      <c r="A80" s="72" t="s">
        <v>120</v>
      </c>
      <c r="B80" s="73" t="s">
        <v>93</v>
      </c>
      <c r="C80" s="92">
        <v>13500</v>
      </c>
      <c r="D80" s="93">
        <v>3000</v>
      </c>
      <c r="E80" s="89">
        <f t="shared" si="1"/>
        <v>16500</v>
      </c>
      <c r="F80" s="29"/>
      <c r="G80" s="29"/>
    </row>
    <row r="81" spans="1:7" ht="46.5" x14ac:dyDescent="0.5">
      <c r="A81" s="72" t="s">
        <v>120</v>
      </c>
      <c r="B81" s="73" t="s">
        <v>161</v>
      </c>
      <c r="C81" s="92">
        <v>0</v>
      </c>
      <c r="D81" s="93">
        <v>0</v>
      </c>
      <c r="E81" s="89">
        <f t="shared" si="1"/>
        <v>0</v>
      </c>
      <c r="F81" s="29"/>
      <c r="G81" s="29"/>
    </row>
    <row r="82" spans="1:7" ht="48" customHeight="1" x14ac:dyDescent="0.5">
      <c r="A82" s="72" t="s">
        <v>120</v>
      </c>
      <c r="B82" s="73" t="s">
        <v>162</v>
      </c>
      <c r="C82" s="92">
        <v>0</v>
      </c>
      <c r="D82" s="93">
        <v>0</v>
      </c>
      <c r="E82" s="89">
        <f t="shared" si="1"/>
        <v>0</v>
      </c>
      <c r="F82" s="29"/>
      <c r="G82" s="29"/>
    </row>
    <row r="83" spans="1:7" ht="46.5" x14ac:dyDescent="0.65">
      <c r="A83" s="68" t="s">
        <v>19</v>
      </c>
      <c r="B83" s="69" t="s">
        <v>270</v>
      </c>
      <c r="C83" s="97">
        <v>13500</v>
      </c>
      <c r="D83" s="88">
        <v>5000</v>
      </c>
      <c r="E83" s="89">
        <f t="shared" si="1"/>
        <v>18500</v>
      </c>
      <c r="F83" s="29"/>
      <c r="G83" s="29"/>
    </row>
    <row r="84" spans="1:7" s="29" customFormat="1" ht="78" x14ac:dyDescent="0.25">
      <c r="A84" s="66" t="s">
        <v>44</v>
      </c>
      <c r="B84" s="74" t="s">
        <v>255</v>
      </c>
      <c r="C84" s="94">
        <v>72000</v>
      </c>
      <c r="D84" s="95">
        <v>12000</v>
      </c>
      <c r="E84" s="89">
        <f t="shared" si="1"/>
        <v>84000</v>
      </c>
    </row>
    <row r="85" spans="1:7" s="29" customFormat="1" ht="78" x14ac:dyDescent="0.25">
      <c r="A85" s="66" t="s">
        <v>44</v>
      </c>
      <c r="B85" s="74" t="s">
        <v>256</v>
      </c>
      <c r="C85" s="94">
        <v>0</v>
      </c>
      <c r="D85" s="95">
        <v>0</v>
      </c>
      <c r="E85" s="89">
        <f t="shared" si="1"/>
        <v>0</v>
      </c>
    </row>
    <row r="86" spans="1:7" s="29" customFormat="1" ht="46.5" x14ac:dyDescent="0.25">
      <c r="A86" s="66" t="s">
        <v>44</v>
      </c>
      <c r="B86" s="74" t="s">
        <v>254</v>
      </c>
      <c r="C86" s="94">
        <v>0</v>
      </c>
      <c r="D86" s="95">
        <v>0</v>
      </c>
      <c r="E86" s="89">
        <f t="shared" si="1"/>
        <v>0</v>
      </c>
    </row>
    <row r="87" spans="1:7" s="29" customFormat="1" ht="47.25" customHeight="1" x14ac:dyDescent="0.65">
      <c r="A87" s="68" t="s">
        <v>32</v>
      </c>
      <c r="B87" s="69" t="s">
        <v>132</v>
      </c>
      <c r="C87" s="98">
        <v>135000</v>
      </c>
      <c r="D87" s="99">
        <v>0</v>
      </c>
      <c r="E87" s="89">
        <f t="shared" si="1"/>
        <v>135000</v>
      </c>
    </row>
    <row r="88" spans="1:7" s="29" customFormat="1" ht="46.5" customHeight="1" x14ac:dyDescent="0.65">
      <c r="A88" s="68" t="s">
        <v>99</v>
      </c>
      <c r="B88" s="69" t="s">
        <v>94</v>
      </c>
      <c r="C88" s="98">
        <v>85500</v>
      </c>
      <c r="D88" s="99">
        <v>0</v>
      </c>
      <c r="E88" s="89">
        <f t="shared" si="1"/>
        <v>85500</v>
      </c>
    </row>
    <row r="89" spans="1:7" s="29" customFormat="1" ht="91.5" customHeight="1" x14ac:dyDescent="0.25">
      <c r="A89" s="72" t="s">
        <v>59</v>
      </c>
      <c r="B89" s="73" t="s">
        <v>163</v>
      </c>
      <c r="C89" s="92">
        <v>25500</v>
      </c>
      <c r="D89" s="93">
        <v>3000</v>
      </c>
      <c r="E89" s="89">
        <f t="shared" si="1"/>
        <v>28500</v>
      </c>
    </row>
    <row r="90" spans="1:7" s="29" customFormat="1" ht="50.25" customHeight="1" x14ac:dyDescent="0.25">
      <c r="A90" s="72" t="s">
        <v>59</v>
      </c>
      <c r="B90" s="73" t="s">
        <v>164</v>
      </c>
      <c r="C90" s="92">
        <v>0</v>
      </c>
      <c r="D90" s="93">
        <v>0</v>
      </c>
      <c r="E90" s="89">
        <f t="shared" si="1"/>
        <v>0</v>
      </c>
    </row>
    <row r="91" spans="1:7" s="29" customFormat="1" ht="58.5" customHeight="1" x14ac:dyDescent="0.25">
      <c r="A91" s="72" t="s">
        <v>59</v>
      </c>
      <c r="B91" s="73" t="s">
        <v>165</v>
      </c>
      <c r="C91" s="92">
        <v>0</v>
      </c>
      <c r="D91" s="93">
        <v>0</v>
      </c>
      <c r="E91" s="89">
        <f t="shared" si="1"/>
        <v>0</v>
      </c>
    </row>
    <row r="92" spans="1:7" s="29" customFormat="1" ht="71.25" customHeight="1" x14ac:dyDescent="0.25">
      <c r="A92" s="72" t="s">
        <v>20</v>
      </c>
      <c r="B92" s="73" t="s">
        <v>166</v>
      </c>
      <c r="C92" s="96">
        <v>13500</v>
      </c>
      <c r="D92" s="93">
        <v>5000</v>
      </c>
      <c r="E92" s="89">
        <f t="shared" si="1"/>
        <v>18500</v>
      </c>
    </row>
    <row r="93" spans="1:7" s="29" customFormat="1" ht="46.5" x14ac:dyDescent="0.25">
      <c r="A93" s="72" t="s">
        <v>20</v>
      </c>
      <c r="B93" s="73" t="s">
        <v>167</v>
      </c>
      <c r="C93" s="96">
        <v>0</v>
      </c>
      <c r="D93" s="93">
        <v>0</v>
      </c>
      <c r="E93" s="89">
        <f t="shared" si="1"/>
        <v>0</v>
      </c>
    </row>
    <row r="94" spans="1:7" s="29" customFormat="1" ht="78" x14ac:dyDescent="0.25">
      <c r="A94" s="72" t="s">
        <v>20</v>
      </c>
      <c r="B94" s="73" t="s">
        <v>168</v>
      </c>
      <c r="C94" s="96">
        <v>0</v>
      </c>
      <c r="D94" s="93">
        <v>0</v>
      </c>
      <c r="E94" s="89">
        <f t="shared" si="1"/>
        <v>0</v>
      </c>
    </row>
    <row r="95" spans="1:7" s="29" customFormat="1" ht="41.25" customHeight="1" x14ac:dyDescent="0.65">
      <c r="A95" s="68" t="s">
        <v>32</v>
      </c>
      <c r="B95" s="68" t="s">
        <v>65</v>
      </c>
      <c r="C95" s="87">
        <v>0</v>
      </c>
      <c r="D95" s="88">
        <v>100000</v>
      </c>
      <c r="E95" s="89">
        <f t="shared" si="1"/>
        <v>100000</v>
      </c>
    </row>
    <row r="96" spans="1:7" s="29" customFormat="1" ht="79.5" x14ac:dyDescent="0.65">
      <c r="A96" s="68" t="s">
        <v>82</v>
      </c>
      <c r="B96" s="69" t="s">
        <v>169</v>
      </c>
      <c r="C96" s="97">
        <v>13500</v>
      </c>
      <c r="D96" s="88">
        <v>5000</v>
      </c>
      <c r="E96" s="89">
        <f t="shared" si="1"/>
        <v>18500</v>
      </c>
    </row>
    <row r="97" spans="1:5" s="29" customFormat="1" ht="52.5" customHeight="1" x14ac:dyDescent="0.65">
      <c r="A97" s="68" t="s">
        <v>82</v>
      </c>
      <c r="B97" s="69" t="s">
        <v>171</v>
      </c>
      <c r="C97" s="97">
        <v>0</v>
      </c>
      <c r="D97" s="88">
        <v>0</v>
      </c>
      <c r="E97" s="89">
        <f t="shared" si="1"/>
        <v>0</v>
      </c>
    </row>
    <row r="98" spans="1:5" s="29" customFormat="1" ht="69" customHeight="1" x14ac:dyDescent="0.65">
      <c r="A98" s="68" t="s">
        <v>82</v>
      </c>
      <c r="B98" s="69" t="s">
        <v>170</v>
      </c>
      <c r="C98" s="97">
        <v>0</v>
      </c>
      <c r="D98" s="88">
        <v>0</v>
      </c>
      <c r="E98" s="89">
        <f t="shared" si="1"/>
        <v>0</v>
      </c>
    </row>
    <row r="99" spans="1:5" s="29" customFormat="1" ht="79.5" x14ac:dyDescent="0.65">
      <c r="A99" s="68" t="s">
        <v>22</v>
      </c>
      <c r="B99" s="69" t="s">
        <v>175</v>
      </c>
      <c r="C99" s="97">
        <v>22500</v>
      </c>
      <c r="D99" s="88">
        <v>3000</v>
      </c>
      <c r="E99" s="89">
        <f t="shared" si="1"/>
        <v>25500</v>
      </c>
    </row>
    <row r="100" spans="1:5" s="29" customFormat="1" ht="68.25" customHeight="1" x14ac:dyDescent="0.65">
      <c r="A100" s="68" t="s">
        <v>22</v>
      </c>
      <c r="B100" s="69" t="s">
        <v>176</v>
      </c>
      <c r="C100" s="97">
        <v>0</v>
      </c>
      <c r="D100" s="88">
        <v>0</v>
      </c>
      <c r="E100" s="89">
        <f t="shared" si="1"/>
        <v>0</v>
      </c>
    </row>
    <row r="101" spans="1:5" s="29" customFormat="1" ht="62.25" customHeight="1" x14ac:dyDescent="0.65">
      <c r="A101" s="68" t="s">
        <v>22</v>
      </c>
      <c r="B101" s="69" t="s">
        <v>177</v>
      </c>
      <c r="C101" s="97">
        <v>0</v>
      </c>
      <c r="D101" s="88">
        <v>0</v>
      </c>
      <c r="E101" s="89">
        <f t="shared" si="1"/>
        <v>0</v>
      </c>
    </row>
    <row r="102" spans="1:5" s="29" customFormat="1" ht="46.5" x14ac:dyDescent="0.25">
      <c r="A102" s="72" t="s">
        <v>13</v>
      </c>
      <c r="B102" s="73" t="s">
        <v>180</v>
      </c>
      <c r="C102" s="92">
        <v>5000</v>
      </c>
      <c r="D102" s="93">
        <v>5000</v>
      </c>
      <c r="E102" s="89">
        <f t="shared" si="1"/>
        <v>10000</v>
      </c>
    </row>
    <row r="103" spans="1:5" s="29" customFormat="1" ht="51" customHeight="1" x14ac:dyDescent="0.25">
      <c r="A103" s="72" t="s">
        <v>13</v>
      </c>
      <c r="B103" s="73" t="s">
        <v>178</v>
      </c>
      <c r="C103" s="92">
        <v>0</v>
      </c>
      <c r="D103" s="93">
        <v>0</v>
      </c>
      <c r="E103" s="89">
        <f t="shared" si="1"/>
        <v>0</v>
      </c>
    </row>
    <row r="104" spans="1:5" s="29" customFormat="1" ht="49.5" customHeight="1" x14ac:dyDescent="0.25">
      <c r="A104" s="72" t="s">
        <v>13</v>
      </c>
      <c r="B104" s="73" t="s">
        <v>179</v>
      </c>
      <c r="C104" s="92">
        <v>0</v>
      </c>
      <c r="D104" s="93">
        <v>0</v>
      </c>
      <c r="E104" s="89">
        <f t="shared" si="1"/>
        <v>0</v>
      </c>
    </row>
    <row r="105" spans="1:5" s="29" customFormat="1" ht="63" customHeight="1" x14ac:dyDescent="0.25">
      <c r="A105" s="72" t="s">
        <v>48</v>
      </c>
      <c r="B105" s="73" t="s">
        <v>181</v>
      </c>
      <c r="C105" s="92">
        <v>5000</v>
      </c>
      <c r="D105" s="93">
        <v>5000</v>
      </c>
      <c r="E105" s="89">
        <f t="shared" si="1"/>
        <v>10000</v>
      </c>
    </row>
    <row r="106" spans="1:5" s="29" customFormat="1" ht="75.75" customHeight="1" x14ac:dyDescent="0.25">
      <c r="A106" s="72" t="s">
        <v>48</v>
      </c>
      <c r="B106" s="73" t="s">
        <v>182</v>
      </c>
      <c r="C106" s="92">
        <v>0</v>
      </c>
      <c r="D106" s="93">
        <v>0</v>
      </c>
      <c r="E106" s="89">
        <f t="shared" si="1"/>
        <v>0</v>
      </c>
    </row>
    <row r="107" spans="1:5" s="29" customFormat="1" ht="46.5" x14ac:dyDescent="0.25">
      <c r="A107" s="72" t="s">
        <v>48</v>
      </c>
      <c r="B107" s="73" t="s">
        <v>182</v>
      </c>
      <c r="C107" s="92">
        <v>0</v>
      </c>
      <c r="D107" s="93">
        <v>0</v>
      </c>
      <c r="E107" s="89">
        <f t="shared" si="1"/>
        <v>0</v>
      </c>
    </row>
    <row r="108" spans="1:5" s="29" customFormat="1" ht="46.5" x14ac:dyDescent="0.25">
      <c r="A108" s="72" t="s">
        <v>24</v>
      </c>
      <c r="B108" s="71" t="s">
        <v>95</v>
      </c>
      <c r="C108" s="92">
        <v>13500</v>
      </c>
      <c r="D108" s="93">
        <v>3000</v>
      </c>
      <c r="E108" s="89">
        <f t="shared" si="1"/>
        <v>16500</v>
      </c>
    </row>
    <row r="109" spans="1:5" s="29" customFormat="1" ht="52.5" customHeight="1" x14ac:dyDescent="0.25">
      <c r="A109" s="72" t="s">
        <v>24</v>
      </c>
      <c r="B109" s="71" t="s">
        <v>225</v>
      </c>
      <c r="C109" s="92">
        <v>0</v>
      </c>
      <c r="D109" s="93">
        <v>0</v>
      </c>
      <c r="E109" s="89">
        <f t="shared" si="1"/>
        <v>0</v>
      </c>
    </row>
    <row r="110" spans="1:5" s="29" customFormat="1" ht="78" x14ac:dyDescent="0.25">
      <c r="A110" s="72" t="s">
        <v>24</v>
      </c>
      <c r="B110" s="71" t="s">
        <v>226</v>
      </c>
      <c r="C110" s="92">
        <v>0</v>
      </c>
      <c r="D110" s="93">
        <v>0</v>
      </c>
      <c r="E110" s="89">
        <f t="shared" si="1"/>
        <v>0</v>
      </c>
    </row>
    <row r="111" spans="1:5" s="29" customFormat="1" ht="78" x14ac:dyDescent="0.25">
      <c r="A111" s="72" t="s">
        <v>23</v>
      </c>
      <c r="B111" s="73" t="s">
        <v>183</v>
      </c>
      <c r="C111" s="92">
        <v>27000</v>
      </c>
      <c r="D111" s="93">
        <v>7000</v>
      </c>
      <c r="E111" s="89">
        <f t="shared" si="1"/>
        <v>34000</v>
      </c>
    </row>
    <row r="112" spans="1:5" s="29" customFormat="1" ht="62.25" customHeight="1" x14ac:dyDescent="0.65">
      <c r="A112" s="68" t="s">
        <v>103</v>
      </c>
      <c r="B112" s="69" t="s">
        <v>209</v>
      </c>
      <c r="C112" s="87">
        <v>22500</v>
      </c>
      <c r="D112" s="88">
        <v>3000</v>
      </c>
      <c r="E112" s="89">
        <f t="shared" si="1"/>
        <v>25500</v>
      </c>
    </row>
    <row r="113" spans="1:5" s="29" customFormat="1" ht="82.5" customHeight="1" x14ac:dyDescent="0.65">
      <c r="A113" s="68" t="s">
        <v>103</v>
      </c>
      <c r="B113" s="73" t="s">
        <v>185</v>
      </c>
      <c r="C113" s="87">
        <v>0</v>
      </c>
      <c r="D113" s="88">
        <v>0</v>
      </c>
      <c r="E113" s="89">
        <f t="shared" si="1"/>
        <v>0</v>
      </c>
    </row>
    <row r="114" spans="1:5" s="29" customFormat="1" ht="78.75" customHeight="1" x14ac:dyDescent="0.65">
      <c r="A114" s="68" t="s">
        <v>103</v>
      </c>
      <c r="B114" s="73" t="s">
        <v>184</v>
      </c>
      <c r="C114" s="87">
        <v>0</v>
      </c>
      <c r="D114" s="88">
        <v>0</v>
      </c>
      <c r="E114" s="89">
        <f t="shared" si="1"/>
        <v>0</v>
      </c>
    </row>
    <row r="115" spans="1:5" s="29" customFormat="1" ht="93" customHeight="1" x14ac:dyDescent="0.65">
      <c r="A115" s="68" t="s">
        <v>115</v>
      </c>
      <c r="B115" s="75" t="s">
        <v>231</v>
      </c>
      <c r="C115" s="87">
        <v>90000</v>
      </c>
      <c r="D115" s="88">
        <v>25000</v>
      </c>
      <c r="E115" s="89">
        <f t="shared" si="1"/>
        <v>115000</v>
      </c>
    </row>
    <row r="116" spans="1:5" s="29" customFormat="1" ht="46.5" x14ac:dyDescent="0.65">
      <c r="A116" s="68" t="s">
        <v>115</v>
      </c>
      <c r="B116" s="69" t="s">
        <v>232</v>
      </c>
      <c r="C116" s="87">
        <v>0</v>
      </c>
      <c r="D116" s="88">
        <v>0</v>
      </c>
      <c r="E116" s="89">
        <f t="shared" si="1"/>
        <v>0</v>
      </c>
    </row>
    <row r="117" spans="1:5" s="29" customFormat="1" ht="46.5" x14ac:dyDescent="0.65">
      <c r="A117" s="68" t="s">
        <v>115</v>
      </c>
      <c r="B117" s="69" t="s">
        <v>233</v>
      </c>
      <c r="C117" s="87">
        <v>0</v>
      </c>
      <c r="D117" s="88">
        <v>0</v>
      </c>
      <c r="E117" s="89">
        <f t="shared" si="1"/>
        <v>0</v>
      </c>
    </row>
    <row r="118" spans="1:5" s="29" customFormat="1" ht="64.5" customHeight="1" x14ac:dyDescent="0.25">
      <c r="A118" s="72" t="s">
        <v>26</v>
      </c>
      <c r="B118" s="73" t="s">
        <v>137</v>
      </c>
      <c r="C118" s="92">
        <v>27000</v>
      </c>
      <c r="D118" s="93">
        <v>7000</v>
      </c>
      <c r="E118" s="89">
        <f t="shared" si="1"/>
        <v>34000</v>
      </c>
    </row>
    <row r="119" spans="1:5" s="29" customFormat="1" ht="78" x14ac:dyDescent="0.25">
      <c r="A119" s="72" t="s">
        <v>26</v>
      </c>
      <c r="B119" s="73" t="s">
        <v>138</v>
      </c>
      <c r="C119" s="92">
        <v>0</v>
      </c>
      <c r="D119" s="93">
        <v>0</v>
      </c>
      <c r="E119" s="89">
        <f t="shared" si="1"/>
        <v>0</v>
      </c>
    </row>
    <row r="120" spans="1:5" s="29" customFormat="1" ht="61.5" customHeight="1" x14ac:dyDescent="0.25">
      <c r="A120" s="72" t="s">
        <v>26</v>
      </c>
      <c r="B120" s="73" t="s">
        <v>227</v>
      </c>
      <c r="C120" s="92">
        <v>0</v>
      </c>
      <c r="D120" s="93">
        <v>0</v>
      </c>
      <c r="E120" s="89">
        <f t="shared" si="1"/>
        <v>0</v>
      </c>
    </row>
    <row r="121" spans="1:5" s="29" customFormat="1" ht="90" customHeight="1" x14ac:dyDescent="0.65">
      <c r="A121" s="68" t="s">
        <v>96</v>
      </c>
      <c r="B121" s="69" t="s">
        <v>223</v>
      </c>
      <c r="C121" s="97">
        <v>90000</v>
      </c>
      <c r="D121" s="88">
        <v>12000</v>
      </c>
      <c r="E121" s="89">
        <f t="shared" si="1"/>
        <v>102000</v>
      </c>
    </row>
    <row r="122" spans="1:5" s="29" customFormat="1" ht="88.5" customHeight="1" x14ac:dyDescent="0.65">
      <c r="A122" s="68" t="s">
        <v>96</v>
      </c>
      <c r="B122" s="69" t="s">
        <v>224</v>
      </c>
      <c r="C122" s="97">
        <v>0</v>
      </c>
      <c r="D122" s="88">
        <v>0</v>
      </c>
      <c r="E122" s="89">
        <f t="shared" si="1"/>
        <v>0</v>
      </c>
    </row>
    <row r="123" spans="1:5" s="29" customFormat="1" ht="57.75" customHeight="1" x14ac:dyDescent="0.65">
      <c r="A123" s="68" t="s">
        <v>96</v>
      </c>
      <c r="B123" s="69" t="s">
        <v>222</v>
      </c>
      <c r="C123" s="97">
        <v>0</v>
      </c>
      <c r="D123" s="88">
        <v>0</v>
      </c>
      <c r="E123" s="89">
        <f t="shared" si="1"/>
        <v>0</v>
      </c>
    </row>
    <row r="124" spans="1:5" s="29" customFormat="1" ht="48" customHeight="1" x14ac:dyDescent="0.65">
      <c r="A124" s="68" t="s">
        <v>32</v>
      </c>
      <c r="B124" s="69" t="s">
        <v>100</v>
      </c>
      <c r="C124" s="87">
        <v>135000</v>
      </c>
      <c r="D124" s="88">
        <v>20000</v>
      </c>
      <c r="E124" s="89">
        <f t="shared" si="1"/>
        <v>155000</v>
      </c>
    </row>
    <row r="125" spans="1:5" s="29" customFormat="1" ht="49.5" customHeight="1" x14ac:dyDescent="0.25">
      <c r="A125" s="72" t="s">
        <v>60</v>
      </c>
      <c r="B125" s="73" t="s">
        <v>172</v>
      </c>
      <c r="C125" s="92">
        <v>22500</v>
      </c>
      <c r="D125" s="93">
        <v>3000</v>
      </c>
      <c r="E125" s="89">
        <f t="shared" si="1"/>
        <v>25500</v>
      </c>
    </row>
    <row r="126" spans="1:5" s="29" customFormat="1" ht="51.75" customHeight="1" x14ac:dyDescent="0.25">
      <c r="A126" s="72" t="s">
        <v>60</v>
      </c>
      <c r="B126" s="73" t="s">
        <v>174</v>
      </c>
      <c r="C126" s="92">
        <v>0</v>
      </c>
      <c r="D126" s="93">
        <v>0</v>
      </c>
      <c r="E126" s="89">
        <f t="shared" si="1"/>
        <v>0</v>
      </c>
    </row>
    <row r="127" spans="1:5" s="29" customFormat="1" ht="67.5" customHeight="1" x14ac:dyDescent="0.25">
      <c r="A127" s="72" t="s">
        <v>60</v>
      </c>
      <c r="B127" s="73" t="s">
        <v>173</v>
      </c>
      <c r="C127" s="92">
        <v>0</v>
      </c>
      <c r="D127" s="93">
        <v>0</v>
      </c>
      <c r="E127" s="89">
        <f t="shared" si="1"/>
        <v>0</v>
      </c>
    </row>
    <row r="128" spans="1:5" s="29" customFormat="1" ht="102.75" customHeight="1" x14ac:dyDescent="0.25">
      <c r="A128" s="72" t="s">
        <v>27</v>
      </c>
      <c r="B128" s="73" t="s">
        <v>186</v>
      </c>
      <c r="C128" s="92">
        <v>22500</v>
      </c>
      <c r="D128" s="93">
        <v>3000</v>
      </c>
      <c r="E128" s="89">
        <f t="shared" si="1"/>
        <v>25500</v>
      </c>
    </row>
    <row r="129" spans="1:5" s="29" customFormat="1" ht="66" customHeight="1" x14ac:dyDescent="0.25">
      <c r="A129" s="72" t="s">
        <v>27</v>
      </c>
      <c r="B129" s="73" t="s">
        <v>187</v>
      </c>
      <c r="C129" s="92">
        <v>0</v>
      </c>
      <c r="D129" s="93">
        <v>0</v>
      </c>
      <c r="E129" s="89">
        <f t="shared" si="1"/>
        <v>0</v>
      </c>
    </row>
    <row r="130" spans="1:5" s="29" customFormat="1" ht="66.75" customHeight="1" x14ac:dyDescent="0.25">
      <c r="A130" s="72" t="s">
        <v>27</v>
      </c>
      <c r="B130" s="73" t="s">
        <v>188</v>
      </c>
      <c r="C130" s="92">
        <v>0</v>
      </c>
      <c r="D130" s="93">
        <v>0</v>
      </c>
      <c r="E130" s="89">
        <f t="shared" si="1"/>
        <v>0</v>
      </c>
    </row>
    <row r="131" spans="1:5" s="29" customFormat="1" ht="78" x14ac:dyDescent="0.25">
      <c r="A131" s="72" t="s">
        <v>61</v>
      </c>
      <c r="B131" s="73" t="s">
        <v>189</v>
      </c>
      <c r="C131" s="92">
        <v>27000</v>
      </c>
      <c r="D131" s="93">
        <v>3000</v>
      </c>
      <c r="E131" s="89">
        <f t="shared" si="1"/>
        <v>30000</v>
      </c>
    </row>
    <row r="132" spans="1:5" s="29" customFormat="1" ht="69" customHeight="1" x14ac:dyDescent="0.25">
      <c r="A132" s="72" t="s">
        <v>61</v>
      </c>
      <c r="B132" s="73" t="s">
        <v>228</v>
      </c>
      <c r="C132" s="92">
        <v>0</v>
      </c>
      <c r="D132" s="93">
        <v>0</v>
      </c>
      <c r="E132" s="89">
        <f t="shared" si="1"/>
        <v>0</v>
      </c>
    </row>
    <row r="133" spans="1:5" s="29" customFormat="1" ht="81" customHeight="1" x14ac:dyDescent="0.25">
      <c r="A133" s="72" t="s">
        <v>61</v>
      </c>
      <c r="B133" s="73" t="s">
        <v>190</v>
      </c>
      <c r="C133" s="92">
        <v>0</v>
      </c>
      <c r="D133" s="93">
        <v>0</v>
      </c>
      <c r="E133" s="89">
        <f t="shared" si="1"/>
        <v>0</v>
      </c>
    </row>
    <row r="134" spans="1:5" s="29" customFormat="1" ht="90" customHeight="1" x14ac:dyDescent="0.25">
      <c r="A134" s="72" t="s">
        <v>28</v>
      </c>
      <c r="B134" s="71" t="s">
        <v>192</v>
      </c>
      <c r="C134" s="92">
        <v>13500</v>
      </c>
      <c r="D134" s="93">
        <v>5000</v>
      </c>
      <c r="E134" s="89">
        <f t="shared" ref="E134:E162" si="2">C134+D134</f>
        <v>18500</v>
      </c>
    </row>
    <row r="135" spans="1:5" s="29" customFormat="1" ht="92.25" customHeight="1" x14ac:dyDescent="0.25">
      <c r="A135" s="72" t="s">
        <v>28</v>
      </c>
      <c r="B135" s="71" t="s">
        <v>229</v>
      </c>
      <c r="C135" s="92">
        <v>0</v>
      </c>
      <c r="D135" s="93">
        <v>0</v>
      </c>
      <c r="E135" s="89">
        <f t="shared" si="2"/>
        <v>0</v>
      </c>
    </row>
    <row r="136" spans="1:5" s="29" customFormat="1" ht="80.25" customHeight="1" x14ac:dyDescent="0.25">
      <c r="A136" s="72" t="s">
        <v>28</v>
      </c>
      <c r="B136" s="71" t="s">
        <v>193</v>
      </c>
      <c r="C136" s="92">
        <v>0</v>
      </c>
      <c r="D136" s="93">
        <v>0</v>
      </c>
      <c r="E136" s="89">
        <f t="shared" si="2"/>
        <v>0</v>
      </c>
    </row>
    <row r="137" spans="1:5" s="29" customFormat="1" ht="96.75" customHeight="1" x14ac:dyDescent="0.25">
      <c r="A137" s="72" t="s">
        <v>29</v>
      </c>
      <c r="B137" s="76" t="s">
        <v>238</v>
      </c>
      <c r="C137" s="92">
        <v>27000</v>
      </c>
      <c r="D137" s="93">
        <v>7000</v>
      </c>
      <c r="E137" s="89">
        <f t="shared" si="2"/>
        <v>34000</v>
      </c>
    </row>
    <row r="138" spans="1:5" s="29" customFormat="1" ht="78" x14ac:dyDescent="0.25">
      <c r="A138" s="72" t="s">
        <v>29</v>
      </c>
      <c r="B138" s="76" t="s">
        <v>237</v>
      </c>
      <c r="C138" s="92">
        <v>0</v>
      </c>
      <c r="D138" s="93">
        <v>0</v>
      </c>
      <c r="E138" s="89">
        <f t="shared" si="2"/>
        <v>0</v>
      </c>
    </row>
    <row r="139" spans="1:5" s="29" customFormat="1" ht="75.75" customHeight="1" x14ac:dyDescent="0.25">
      <c r="A139" s="72" t="s">
        <v>29</v>
      </c>
      <c r="B139" s="76" t="s">
        <v>194</v>
      </c>
      <c r="C139" s="92">
        <v>0</v>
      </c>
      <c r="D139" s="93">
        <v>0</v>
      </c>
      <c r="E139" s="89">
        <f t="shared" si="2"/>
        <v>0</v>
      </c>
    </row>
    <row r="140" spans="1:5" s="29" customFormat="1" ht="48" customHeight="1" x14ac:dyDescent="0.25">
      <c r="A140" s="72" t="s">
        <v>101</v>
      </c>
      <c r="B140" s="73" t="s">
        <v>97</v>
      </c>
      <c r="C140" s="92">
        <v>7000</v>
      </c>
      <c r="D140" s="93">
        <v>3000</v>
      </c>
      <c r="E140" s="89">
        <f t="shared" si="2"/>
        <v>10000</v>
      </c>
    </row>
    <row r="141" spans="1:5" s="29" customFormat="1" ht="48" customHeight="1" x14ac:dyDescent="0.25">
      <c r="A141" s="72" t="s">
        <v>101</v>
      </c>
      <c r="B141" s="73" t="s">
        <v>230</v>
      </c>
      <c r="C141" s="92">
        <v>0</v>
      </c>
      <c r="D141" s="93">
        <v>0</v>
      </c>
      <c r="E141" s="89">
        <f t="shared" si="2"/>
        <v>0</v>
      </c>
    </row>
    <row r="142" spans="1:5" s="29" customFormat="1" ht="48" customHeight="1" x14ac:dyDescent="0.25">
      <c r="A142" s="72" t="s">
        <v>101</v>
      </c>
      <c r="B142" s="73" t="s">
        <v>210</v>
      </c>
      <c r="C142" s="92">
        <v>0</v>
      </c>
      <c r="D142" s="93">
        <v>0</v>
      </c>
      <c r="E142" s="89">
        <f t="shared" si="2"/>
        <v>0</v>
      </c>
    </row>
    <row r="143" spans="1:5" s="29" customFormat="1" ht="159.75" customHeight="1" x14ac:dyDescent="0.25">
      <c r="A143" s="72" t="s">
        <v>86</v>
      </c>
      <c r="B143" s="71" t="s">
        <v>205</v>
      </c>
      <c r="C143" s="92">
        <v>81000</v>
      </c>
      <c r="D143" s="93">
        <v>12000</v>
      </c>
      <c r="E143" s="89">
        <f t="shared" si="2"/>
        <v>93000</v>
      </c>
    </row>
    <row r="144" spans="1:5" s="29" customFormat="1" ht="46.5" x14ac:dyDescent="0.25">
      <c r="A144" s="72" t="s">
        <v>86</v>
      </c>
      <c r="B144" s="71" t="s">
        <v>98</v>
      </c>
      <c r="C144" s="92">
        <v>7000</v>
      </c>
      <c r="D144" s="93">
        <v>3000</v>
      </c>
      <c r="E144" s="89">
        <f t="shared" si="2"/>
        <v>10000</v>
      </c>
    </row>
    <row r="145" spans="1:7" s="29" customFormat="1" ht="41.25" customHeight="1" x14ac:dyDescent="0.65">
      <c r="A145" s="68" t="s">
        <v>104</v>
      </c>
      <c r="B145" s="69" t="s">
        <v>191</v>
      </c>
      <c r="C145" s="87">
        <v>22500</v>
      </c>
      <c r="D145" s="88">
        <v>3000</v>
      </c>
      <c r="E145" s="89">
        <f t="shared" si="2"/>
        <v>25500</v>
      </c>
    </row>
    <row r="146" spans="1:7" s="29" customFormat="1" ht="46.5" x14ac:dyDescent="0.65">
      <c r="A146" s="72" t="s">
        <v>86</v>
      </c>
      <c r="B146" s="71" t="s">
        <v>206</v>
      </c>
      <c r="C146" s="87">
        <v>0</v>
      </c>
      <c r="D146" s="88">
        <v>0</v>
      </c>
      <c r="E146" s="89">
        <f t="shared" si="2"/>
        <v>0</v>
      </c>
    </row>
    <row r="147" spans="1:7" s="29" customFormat="1" ht="73.5" customHeight="1" x14ac:dyDescent="0.65">
      <c r="A147" s="68" t="s">
        <v>104</v>
      </c>
      <c r="B147" s="71" t="s">
        <v>207</v>
      </c>
      <c r="C147" s="87">
        <v>0</v>
      </c>
      <c r="D147" s="88">
        <v>0</v>
      </c>
      <c r="E147" s="89">
        <f t="shared" si="2"/>
        <v>0</v>
      </c>
    </row>
    <row r="148" spans="1:7" s="29" customFormat="1" ht="42.75" customHeight="1" x14ac:dyDescent="0.65">
      <c r="A148" s="77" t="s">
        <v>25</v>
      </c>
      <c r="B148" s="69" t="s">
        <v>87</v>
      </c>
      <c r="C148" s="97">
        <v>405000</v>
      </c>
      <c r="D148" s="88">
        <v>50000</v>
      </c>
      <c r="E148" s="89">
        <f t="shared" si="2"/>
        <v>455000</v>
      </c>
    </row>
    <row r="149" spans="1:7" s="29" customFormat="1" ht="41.25" customHeight="1" x14ac:dyDescent="0.65">
      <c r="A149" s="77" t="s">
        <v>25</v>
      </c>
      <c r="B149" s="78" t="s">
        <v>139</v>
      </c>
      <c r="C149" s="87">
        <v>22500</v>
      </c>
      <c r="D149" s="87">
        <v>3000</v>
      </c>
      <c r="E149" s="89">
        <f t="shared" si="2"/>
        <v>25500</v>
      </c>
      <c r="F149" s="2"/>
      <c r="G149" s="2"/>
    </row>
    <row r="150" spans="1:7" s="29" customFormat="1" ht="63" customHeight="1" x14ac:dyDescent="0.65">
      <c r="A150" s="77" t="s">
        <v>140</v>
      </c>
      <c r="B150" s="69" t="s">
        <v>246</v>
      </c>
      <c r="C150" s="87">
        <v>27000</v>
      </c>
      <c r="D150" s="88">
        <v>3000</v>
      </c>
      <c r="E150" s="89">
        <f t="shared" si="2"/>
        <v>30000</v>
      </c>
    </row>
    <row r="151" spans="1:7" s="29" customFormat="1" ht="46.5" x14ac:dyDescent="0.25">
      <c r="A151" s="72" t="s">
        <v>30</v>
      </c>
      <c r="B151" s="73" t="s">
        <v>200</v>
      </c>
      <c r="C151" s="92">
        <v>18000</v>
      </c>
      <c r="D151" s="93">
        <v>3000</v>
      </c>
      <c r="E151" s="89">
        <f t="shared" si="2"/>
        <v>21000</v>
      </c>
    </row>
    <row r="152" spans="1:7" s="29" customFormat="1" ht="63.75" customHeight="1" x14ac:dyDescent="0.25">
      <c r="A152" s="72" t="s">
        <v>30</v>
      </c>
      <c r="B152" s="73" t="s">
        <v>203</v>
      </c>
      <c r="C152" s="92">
        <v>3000</v>
      </c>
      <c r="D152" s="93">
        <v>2000</v>
      </c>
      <c r="E152" s="89">
        <f t="shared" si="2"/>
        <v>5000</v>
      </c>
    </row>
    <row r="153" spans="1:7" s="29" customFormat="1" ht="78" x14ac:dyDescent="0.25">
      <c r="A153" s="72" t="s">
        <v>30</v>
      </c>
      <c r="B153" s="73" t="s">
        <v>201</v>
      </c>
      <c r="C153" s="92">
        <v>0</v>
      </c>
      <c r="D153" s="93">
        <v>0</v>
      </c>
      <c r="E153" s="89">
        <f t="shared" si="2"/>
        <v>0</v>
      </c>
    </row>
    <row r="154" spans="1:7" s="29" customFormat="1" ht="51" customHeight="1" x14ac:dyDescent="0.55000000000000004">
      <c r="A154" s="72" t="s">
        <v>30</v>
      </c>
      <c r="B154" s="78" t="s">
        <v>123</v>
      </c>
      <c r="C154" s="92">
        <v>0</v>
      </c>
      <c r="D154" s="93">
        <v>0</v>
      </c>
      <c r="E154" s="89">
        <f t="shared" si="2"/>
        <v>0</v>
      </c>
    </row>
    <row r="155" spans="1:7" s="29" customFormat="1" ht="79.5" x14ac:dyDescent="0.65">
      <c r="A155" s="68" t="s">
        <v>32</v>
      </c>
      <c r="B155" s="69" t="s">
        <v>202</v>
      </c>
      <c r="C155" s="87">
        <v>72000</v>
      </c>
      <c r="D155" s="88">
        <v>15000</v>
      </c>
      <c r="E155" s="89">
        <f t="shared" si="2"/>
        <v>87000</v>
      </c>
    </row>
    <row r="156" spans="1:7" s="29" customFormat="1" ht="45" customHeight="1" x14ac:dyDescent="0.25">
      <c r="A156" s="72" t="s">
        <v>49</v>
      </c>
      <c r="B156" s="73" t="s">
        <v>236</v>
      </c>
      <c r="C156" s="92">
        <v>5000</v>
      </c>
      <c r="D156" s="93">
        <v>5000</v>
      </c>
      <c r="E156" s="89">
        <f t="shared" si="2"/>
        <v>10000</v>
      </c>
    </row>
    <row r="157" spans="1:7" s="29" customFormat="1" ht="43.5" customHeight="1" x14ac:dyDescent="0.25">
      <c r="A157" s="72" t="s">
        <v>49</v>
      </c>
      <c r="B157" s="73" t="s">
        <v>235</v>
      </c>
      <c r="C157" s="92">
        <v>0</v>
      </c>
      <c r="D157" s="93">
        <v>0</v>
      </c>
      <c r="E157" s="89">
        <f t="shared" si="2"/>
        <v>0</v>
      </c>
    </row>
    <row r="158" spans="1:7" s="29" customFormat="1" ht="45" customHeight="1" x14ac:dyDescent="0.25">
      <c r="A158" s="72" t="s">
        <v>49</v>
      </c>
      <c r="B158" s="73" t="s">
        <v>234</v>
      </c>
      <c r="C158" s="92">
        <v>0</v>
      </c>
      <c r="D158" s="93">
        <v>0</v>
      </c>
      <c r="E158" s="89">
        <f t="shared" si="2"/>
        <v>0</v>
      </c>
    </row>
    <row r="159" spans="1:7" s="29" customFormat="1" ht="78" x14ac:dyDescent="0.25">
      <c r="A159" s="66" t="s">
        <v>31</v>
      </c>
      <c r="B159" s="74" t="s">
        <v>239</v>
      </c>
      <c r="C159" s="94">
        <v>49500</v>
      </c>
      <c r="D159" s="95">
        <v>10000</v>
      </c>
      <c r="E159" s="89">
        <f t="shared" si="2"/>
        <v>59500</v>
      </c>
    </row>
    <row r="160" spans="1:7" s="29" customFormat="1" ht="78" x14ac:dyDescent="0.25">
      <c r="A160" s="66" t="s">
        <v>31</v>
      </c>
      <c r="B160" s="74" t="s">
        <v>240</v>
      </c>
      <c r="C160" s="94">
        <v>0</v>
      </c>
      <c r="D160" s="95">
        <v>0</v>
      </c>
      <c r="E160" s="89">
        <f t="shared" si="2"/>
        <v>0</v>
      </c>
    </row>
    <row r="161" spans="1:7" s="29" customFormat="1" ht="78" customHeight="1" x14ac:dyDescent="0.25">
      <c r="A161" s="66" t="s">
        <v>31</v>
      </c>
      <c r="B161" s="74" t="s">
        <v>241</v>
      </c>
      <c r="C161" s="94">
        <v>0</v>
      </c>
      <c r="D161" s="95">
        <v>0</v>
      </c>
      <c r="E161" s="89">
        <f t="shared" si="2"/>
        <v>0</v>
      </c>
    </row>
    <row r="162" spans="1:7" s="29" customFormat="1" ht="64.5" customHeight="1" x14ac:dyDescent="0.25">
      <c r="A162" s="66" t="s">
        <v>32</v>
      </c>
      <c r="B162" s="67" t="s">
        <v>252</v>
      </c>
      <c r="C162" s="94">
        <v>0</v>
      </c>
      <c r="D162" s="95">
        <v>0</v>
      </c>
      <c r="E162" s="89">
        <f t="shared" si="2"/>
        <v>0</v>
      </c>
    </row>
    <row r="163" spans="1:7" s="29" customFormat="1" ht="49.5" customHeight="1" x14ac:dyDescent="0.7">
      <c r="A163" s="164">
        <v>166</v>
      </c>
      <c r="B163" s="79" t="s">
        <v>263</v>
      </c>
      <c r="C163" s="80">
        <f t="shared" ref="C163:E163" si="3">C164</f>
        <v>0</v>
      </c>
      <c r="D163" s="80">
        <f t="shared" si="3"/>
        <v>10000</v>
      </c>
      <c r="E163" s="80">
        <f t="shared" si="3"/>
        <v>10000</v>
      </c>
      <c r="F163" s="2"/>
      <c r="G163" s="2"/>
    </row>
    <row r="164" spans="1:7" ht="48.75" customHeight="1" x14ac:dyDescent="0.6">
      <c r="A164" s="12" t="s">
        <v>32</v>
      </c>
      <c r="B164" s="81" t="s">
        <v>105</v>
      </c>
      <c r="C164" s="82">
        <v>0</v>
      </c>
      <c r="D164" s="42">
        <v>10000</v>
      </c>
      <c r="E164" s="83">
        <f>SUM(C164:D164)</f>
        <v>10000</v>
      </c>
    </row>
    <row r="165" spans="1:7" ht="45" customHeight="1" x14ac:dyDescent="0.5">
      <c r="A165" s="12"/>
      <c r="B165" s="13"/>
      <c r="C165" s="13"/>
      <c r="D165" s="6"/>
      <c r="E165" s="6"/>
    </row>
    <row r="166" spans="1:7" ht="70.5" customHeight="1" x14ac:dyDescent="0.5">
      <c r="A166" s="162">
        <v>163</v>
      </c>
      <c r="B166" s="100" t="s">
        <v>258</v>
      </c>
      <c r="C166" s="101">
        <f t="shared" ref="C166:E166" si="4">SUM(C167:C170)</f>
        <v>6000</v>
      </c>
      <c r="D166" s="102">
        <f t="shared" si="4"/>
        <v>43000</v>
      </c>
      <c r="E166" s="102">
        <f t="shared" si="4"/>
        <v>49000</v>
      </c>
    </row>
    <row r="167" spans="1:7" ht="48" customHeight="1" x14ac:dyDescent="0.65">
      <c r="A167" s="12" t="s">
        <v>32</v>
      </c>
      <c r="B167" s="43" t="s">
        <v>83</v>
      </c>
      <c r="C167" s="103"/>
      <c r="D167" s="88">
        <v>37000</v>
      </c>
      <c r="E167" s="104">
        <f>SUM(C167:D167)</f>
        <v>37000</v>
      </c>
    </row>
    <row r="168" spans="1:7" ht="46.5" x14ac:dyDescent="0.65">
      <c r="A168" s="12" t="s">
        <v>32</v>
      </c>
      <c r="B168" s="45" t="s">
        <v>84</v>
      </c>
      <c r="C168" s="97">
        <v>6000</v>
      </c>
      <c r="D168" s="88">
        <v>6000</v>
      </c>
      <c r="E168" s="104">
        <f>SUM(C168:D168)</f>
        <v>12000</v>
      </c>
    </row>
    <row r="169" spans="1:7" ht="46.5" x14ac:dyDescent="0.65">
      <c r="A169" s="12" t="s">
        <v>32</v>
      </c>
      <c r="B169" s="45"/>
      <c r="C169" s="103"/>
      <c r="D169" s="88"/>
      <c r="E169" s="104">
        <f>SUM(C169:D169)</f>
        <v>0</v>
      </c>
    </row>
    <row r="170" spans="1:7" ht="46.5" x14ac:dyDescent="0.65">
      <c r="A170" s="12"/>
      <c r="B170" s="43"/>
      <c r="C170" s="103"/>
      <c r="D170" s="88"/>
      <c r="E170" s="104">
        <f>SUM(C170:D170)</f>
        <v>0</v>
      </c>
    </row>
    <row r="171" spans="1:7" ht="84.75" customHeight="1" x14ac:dyDescent="0.5">
      <c r="A171" s="163">
        <v>660</v>
      </c>
      <c r="B171" s="46" t="s">
        <v>264</v>
      </c>
      <c r="C171" s="47">
        <f t="shared" ref="C171:E171" si="5">SUM(C172:C178)</f>
        <v>293000</v>
      </c>
      <c r="D171" s="48">
        <f t="shared" si="5"/>
        <v>64000</v>
      </c>
      <c r="E171" s="48">
        <f t="shared" si="5"/>
        <v>357000</v>
      </c>
    </row>
    <row r="172" spans="1:7" ht="69.75" customHeight="1" x14ac:dyDescent="0.65">
      <c r="A172" s="107">
        <v>66365</v>
      </c>
      <c r="B172" s="105" t="s">
        <v>72</v>
      </c>
      <c r="C172" s="108">
        <v>35000</v>
      </c>
      <c r="D172" s="109">
        <v>12000</v>
      </c>
      <c r="E172" s="104">
        <f>C172+D172</f>
        <v>47000</v>
      </c>
    </row>
    <row r="173" spans="1:7" ht="38.25" customHeight="1" x14ac:dyDescent="0.65">
      <c r="A173" s="17"/>
      <c r="B173" s="105" t="s">
        <v>73</v>
      </c>
      <c r="C173" s="108">
        <v>26000</v>
      </c>
      <c r="D173" s="109">
        <v>10000</v>
      </c>
      <c r="E173" s="104">
        <f t="shared" ref="E173:E178" si="6">C173+D173</f>
        <v>36000</v>
      </c>
    </row>
    <row r="174" spans="1:7" s="14" customFormat="1" ht="40.5" customHeight="1" x14ac:dyDescent="0.65">
      <c r="A174" s="17"/>
      <c r="B174" s="105" t="s">
        <v>35</v>
      </c>
      <c r="C174" s="108">
        <v>63000</v>
      </c>
      <c r="D174" s="109">
        <v>10000</v>
      </c>
      <c r="E174" s="104">
        <f t="shared" si="6"/>
        <v>73000</v>
      </c>
    </row>
    <row r="175" spans="1:7" ht="40.5" customHeight="1" x14ac:dyDescent="0.65">
      <c r="A175" s="17"/>
      <c r="B175" s="106" t="s">
        <v>74</v>
      </c>
      <c r="C175" s="110">
        <v>88000</v>
      </c>
      <c r="D175" s="109">
        <v>12000</v>
      </c>
      <c r="E175" s="104">
        <f t="shared" si="6"/>
        <v>100000</v>
      </c>
    </row>
    <row r="176" spans="1:7" s="14" customFormat="1" ht="46.5" x14ac:dyDescent="0.65">
      <c r="A176" s="17"/>
      <c r="B176" s="105" t="s">
        <v>75</v>
      </c>
      <c r="C176" s="108">
        <v>45000</v>
      </c>
      <c r="D176" s="109">
        <v>10000</v>
      </c>
      <c r="E176" s="104">
        <f t="shared" si="6"/>
        <v>55000</v>
      </c>
    </row>
    <row r="177" spans="1:5" s="14" customFormat="1" ht="46.5" x14ac:dyDescent="0.65">
      <c r="A177" s="18"/>
      <c r="B177" s="105" t="s">
        <v>76</v>
      </c>
      <c r="C177" s="111">
        <v>36000</v>
      </c>
      <c r="D177" s="109">
        <v>10000</v>
      </c>
      <c r="E177" s="104">
        <f t="shared" ref="E177" si="7">C177+D177</f>
        <v>46000</v>
      </c>
    </row>
    <row r="178" spans="1:5" ht="46.5" x14ac:dyDescent="0.65">
      <c r="A178" s="18"/>
      <c r="B178" s="105" t="s">
        <v>204</v>
      </c>
      <c r="C178" s="111">
        <v>0</v>
      </c>
      <c r="D178" s="109">
        <v>0</v>
      </c>
      <c r="E178" s="104">
        <f t="shared" si="6"/>
        <v>0</v>
      </c>
    </row>
    <row r="179" spans="1:5" ht="66" customHeight="1" x14ac:dyDescent="0.7">
      <c r="A179" s="160">
        <v>470</v>
      </c>
      <c r="B179" s="51" t="s">
        <v>259</v>
      </c>
      <c r="C179" s="114">
        <f>SUM(C180:C188)</f>
        <v>237607</v>
      </c>
      <c r="D179" s="114">
        <f>SUM(D180:D188)</f>
        <v>110437</v>
      </c>
      <c r="E179" s="114">
        <f>SUM(E180:E188)</f>
        <v>348044</v>
      </c>
    </row>
    <row r="180" spans="1:5" ht="46.5" customHeight="1" x14ac:dyDescent="0.65">
      <c r="A180" s="161">
        <v>47012</v>
      </c>
      <c r="B180" s="112" t="s">
        <v>3</v>
      </c>
      <c r="C180" s="111">
        <v>53000</v>
      </c>
      <c r="D180" s="88">
        <v>10000</v>
      </c>
      <c r="E180" s="104">
        <f>SUM(C180:D180)</f>
        <v>63000</v>
      </c>
    </row>
    <row r="181" spans="1:5" ht="46.5" x14ac:dyDescent="0.65">
      <c r="A181" s="18"/>
      <c r="B181" s="112" t="s">
        <v>4</v>
      </c>
      <c r="C181" s="111">
        <v>18000</v>
      </c>
      <c r="D181" s="88">
        <v>10000</v>
      </c>
      <c r="E181" s="104">
        <f t="shared" ref="E181:E188" si="8">SUM(C181:D181)</f>
        <v>28000</v>
      </c>
    </row>
    <row r="182" spans="1:5" ht="42.75" customHeight="1" x14ac:dyDescent="0.65">
      <c r="A182" s="18"/>
      <c r="B182" s="112" t="s">
        <v>10</v>
      </c>
      <c r="C182" s="111">
        <v>62607</v>
      </c>
      <c r="D182" s="88">
        <v>15437</v>
      </c>
      <c r="E182" s="104">
        <f t="shared" si="8"/>
        <v>78044</v>
      </c>
    </row>
    <row r="183" spans="1:5" ht="42.75" customHeight="1" x14ac:dyDescent="0.65">
      <c r="A183" s="18"/>
      <c r="B183" s="113" t="s">
        <v>78</v>
      </c>
      <c r="C183" s="115">
        <v>22500</v>
      </c>
      <c r="D183" s="88"/>
      <c r="E183" s="104">
        <f t="shared" si="8"/>
        <v>22500</v>
      </c>
    </row>
    <row r="184" spans="1:5" ht="45" customHeight="1" x14ac:dyDescent="0.65">
      <c r="A184" s="18"/>
      <c r="B184" s="112" t="s">
        <v>77</v>
      </c>
      <c r="C184" s="111">
        <v>5000</v>
      </c>
      <c r="D184" s="88">
        <v>5000</v>
      </c>
      <c r="E184" s="104">
        <f t="shared" si="8"/>
        <v>10000</v>
      </c>
    </row>
    <row r="185" spans="1:5" ht="67.5" customHeight="1" x14ac:dyDescent="0.65">
      <c r="A185" s="18"/>
      <c r="B185" s="113" t="s">
        <v>9</v>
      </c>
      <c r="C185" s="111">
        <v>67500</v>
      </c>
      <c r="D185" s="88">
        <v>0</v>
      </c>
      <c r="E185" s="104">
        <f t="shared" si="8"/>
        <v>67500</v>
      </c>
    </row>
    <row r="186" spans="1:5" ht="42.75" customHeight="1" x14ac:dyDescent="0.65">
      <c r="A186" s="18"/>
      <c r="B186" s="112" t="s">
        <v>5</v>
      </c>
      <c r="C186" s="111">
        <v>9000</v>
      </c>
      <c r="D186" s="88">
        <v>0</v>
      </c>
      <c r="E186" s="104">
        <f t="shared" si="8"/>
        <v>9000</v>
      </c>
    </row>
    <row r="187" spans="1:5" ht="41.25" customHeight="1" x14ac:dyDescent="0.65">
      <c r="A187" s="18"/>
      <c r="B187" s="112" t="s">
        <v>38</v>
      </c>
      <c r="C187" s="111">
        <v>0</v>
      </c>
      <c r="D187" s="88">
        <v>50000</v>
      </c>
      <c r="E187" s="104">
        <f t="shared" si="8"/>
        <v>50000</v>
      </c>
    </row>
    <row r="188" spans="1:5" ht="43.5" customHeight="1" x14ac:dyDescent="0.65">
      <c r="A188" s="18"/>
      <c r="B188" s="112" t="s">
        <v>66</v>
      </c>
      <c r="C188" s="111"/>
      <c r="D188" s="88">
        <v>20000</v>
      </c>
      <c r="E188" s="104">
        <f t="shared" si="8"/>
        <v>20000</v>
      </c>
    </row>
    <row r="189" spans="1:5" ht="76.5" customHeight="1" x14ac:dyDescent="0.5">
      <c r="A189" s="159">
        <v>850</v>
      </c>
      <c r="B189" s="116" t="s">
        <v>260</v>
      </c>
      <c r="C189" s="117">
        <f t="shared" ref="C189:E189" si="9">SUM(C190:C201)</f>
        <v>236300</v>
      </c>
      <c r="D189" s="118">
        <f t="shared" si="9"/>
        <v>80000</v>
      </c>
      <c r="E189" s="118">
        <f t="shared" si="9"/>
        <v>316300</v>
      </c>
    </row>
    <row r="190" spans="1:5" ht="75" customHeight="1" x14ac:dyDescent="0.65">
      <c r="A190" s="158">
        <v>85012</v>
      </c>
      <c r="B190" s="43" t="s">
        <v>79</v>
      </c>
      <c r="C190" s="110">
        <v>72000</v>
      </c>
      <c r="D190" s="88">
        <v>20000</v>
      </c>
      <c r="E190" s="104">
        <f>C190+D190</f>
        <v>92000</v>
      </c>
    </row>
    <row r="191" spans="1:5" ht="76.5" customHeight="1" x14ac:dyDescent="0.65">
      <c r="A191" s="17"/>
      <c r="B191" s="105" t="s">
        <v>121</v>
      </c>
      <c r="C191" s="110">
        <v>45000</v>
      </c>
      <c r="D191" s="88">
        <v>20000</v>
      </c>
      <c r="E191" s="104">
        <f t="shared" ref="E191:E201" si="10">C191+D191</f>
        <v>65000</v>
      </c>
    </row>
    <row r="192" spans="1:5" ht="64.5" customHeight="1" x14ac:dyDescent="0.65">
      <c r="A192" s="17"/>
      <c r="B192" s="105" t="s">
        <v>67</v>
      </c>
      <c r="C192" s="110">
        <v>37800</v>
      </c>
      <c r="D192" s="99">
        <v>12000</v>
      </c>
      <c r="E192" s="104">
        <f t="shared" si="10"/>
        <v>49800</v>
      </c>
    </row>
    <row r="193" spans="1:5" ht="75" customHeight="1" x14ac:dyDescent="0.65">
      <c r="A193" s="17"/>
      <c r="B193" s="105" t="s">
        <v>106</v>
      </c>
      <c r="C193" s="110">
        <v>15000</v>
      </c>
      <c r="D193" s="99">
        <v>6000</v>
      </c>
      <c r="E193" s="104">
        <f t="shared" si="10"/>
        <v>21000</v>
      </c>
    </row>
    <row r="194" spans="1:5" ht="66.75" customHeight="1" x14ac:dyDescent="0.65">
      <c r="A194" s="17"/>
      <c r="B194" s="119" t="s">
        <v>117</v>
      </c>
      <c r="C194" s="110">
        <v>13500</v>
      </c>
      <c r="D194" s="99">
        <v>5000</v>
      </c>
      <c r="E194" s="104">
        <f t="shared" si="10"/>
        <v>18500</v>
      </c>
    </row>
    <row r="195" spans="1:5" ht="41.25" customHeight="1" x14ac:dyDescent="0.65">
      <c r="A195" s="17"/>
      <c r="B195" s="105" t="s">
        <v>118</v>
      </c>
      <c r="C195" s="110">
        <v>5000</v>
      </c>
      <c r="D195" s="99">
        <v>5000</v>
      </c>
      <c r="E195" s="104">
        <f t="shared" si="10"/>
        <v>10000</v>
      </c>
    </row>
    <row r="196" spans="1:5" ht="66.75" customHeight="1" x14ac:dyDescent="0.65">
      <c r="A196" s="17"/>
      <c r="B196" s="105" t="s">
        <v>68</v>
      </c>
      <c r="C196" s="110">
        <v>45000</v>
      </c>
      <c r="D196" s="99">
        <v>10000</v>
      </c>
      <c r="E196" s="104">
        <f t="shared" si="10"/>
        <v>55000</v>
      </c>
    </row>
    <row r="197" spans="1:5" ht="47.25" customHeight="1" x14ac:dyDescent="0.65">
      <c r="A197" s="17"/>
      <c r="B197" s="105" t="s">
        <v>268</v>
      </c>
      <c r="C197" s="110">
        <v>3000</v>
      </c>
      <c r="D197" s="99">
        <v>2000</v>
      </c>
      <c r="E197" s="104">
        <f t="shared" si="10"/>
        <v>5000</v>
      </c>
    </row>
    <row r="198" spans="1:5" ht="41.25" customHeight="1" x14ac:dyDescent="0.65">
      <c r="A198" s="17"/>
      <c r="B198" s="105"/>
      <c r="C198" s="110"/>
      <c r="D198" s="99"/>
      <c r="E198" s="104"/>
    </row>
    <row r="199" spans="1:5" ht="41.25" customHeight="1" x14ac:dyDescent="0.65">
      <c r="A199" s="17"/>
      <c r="B199" s="49"/>
      <c r="C199" s="110"/>
      <c r="D199" s="99"/>
      <c r="E199" s="104"/>
    </row>
    <row r="200" spans="1:5" ht="41.25" customHeight="1" x14ac:dyDescent="0.55000000000000004">
      <c r="A200" s="17"/>
      <c r="B200" s="49"/>
      <c r="C200" s="50"/>
      <c r="D200" s="52"/>
      <c r="E200" s="44"/>
    </row>
    <row r="201" spans="1:5" ht="41.25" customHeight="1" x14ac:dyDescent="0.5">
      <c r="A201" s="15"/>
      <c r="B201" s="16"/>
      <c r="C201" s="19"/>
      <c r="D201" s="20"/>
      <c r="E201" s="7">
        <f t="shared" si="10"/>
        <v>0</v>
      </c>
    </row>
    <row r="202" spans="1:5" ht="84" customHeight="1" x14ac:dyDescent="0.65">
      <c r="A202" s="122">
        <v>730</v>
      </c>
      <c r="B202" s="116" t="s">
        <v>261</v>
      </c>
      <c r="C202" s="120">
        <f t="shared" ref="C202:E202" si="11">C203</f>
        <v>357430</v>
      </c>
      <c r="D202" s="121">
        <f t="shared" si="11"/>
        <v>0</v>
      </c>
      <c r="E202" s="121">
        <f t="shared" si="11"/>
        <v>357430</v>
      </c>
    </row>
    <row r="203" spans="1:5" ht="60.75" customHeight="1" x14ac:dyDescent="0.65">
      <c r="A203" s="157">
        <v>73750</v>
      </c>
      <c r="B203" s="53" t="s">
        <v>116</v>
      </c>
      <c r="C203" s="126">
        <f>SUM(C204:C215)</f>
        <v>357430</v>
      </c>
      <c r="D203" s="127">
        <f>SUM(D204:D215)</f>
        <v>0</v>
      </c>
      <c r="E203" s="127">
        <f t="shared" ref="E203" si="12">SUM(C203:D203)</f>
        <v>357430</v>
      </c>
    </row>
    <row r="204" spans="1:5" ht="47.25" customHeight="1" x14ac:dyDescent="0.65">
      <c r="A204" s="18"/>
      <c r="B204" s="123" t="s">
        <v>6</v>
      </c>
      <c r="C204" s="128">
        <v>50000</v>
      </c>
      <c r="D204" s="129">
        <v>0</v>
      </c>
      <c r="E204" s="104">
        <f>SUM(C204:D204)</f>
        <v>50000</v>
      </c>
    </row>
    <row r="205" spans="1:5" ht="41.25" customHeight="1" x14ac:dyDescent="0.65">
      <c r="A205" s="18"/>
      <c r="B205" s="124" t="s">
        <v>7</v>
      </c>
      <c r="C205" s="128">
        <v>40000</v>
      </c>
      <c r="D205" s="129">
        <v>0</v>
      </c>
      <c r="E205" s="104">
        <f t="shared" ref="E205:E215" si="13">SUM(C205:D205)</f>
        <v>40000</v>
      </c>
    </row>
    <row r="206" spans="1:5" ht="39" customHeight="1" x14ac:dyDescent="0.65">
      <c r="A206" s="18"/>
      <c r="B206" s="124" t="s">
        <v>69</v>
      </c>
      <c r="C206" s="130">
        <v>40000</v>
      </c>
      <c r="D206" s="129">
        <v>0</v>
      </c>
      <c r="E206" s="104">
        <f t="shared" si="13"/>
        <v>40000</v>
      </c>
    </row>
    <row r="207" spans="1:5" ht="46.5" x14ac:dyDescent="0.65">
      <c r="A207" s="18"/>
      <c r="B207" s="125" t="s">
        <v>70</v>
      </c>
      <c r="C207" s="128">
        <v>20000</v>
      </c>
      <c r="D207" s="129">
        <v>0</v>
      </c>
      <c r="E207" s="104">
        <f t="shared" si="13"/>
        <v>20000</v>
      </c>
    </row>
    <row r="208" spans="1:5" ht="46.5" x14ac:dyDescent="0.65">
      <c r="A208" s="18">
        <v>73750</v>
      </c>
      <c r="B208" s="125" t="s">
        <v>36</v>
      </c>
      <c r="C208" s="128">
        <v>25430</v>
      </c>
      <c r="D208" s="129">
        <v>0</v>
      </c>
      <c r="E208" s="104">
        <f t="shared" si="13"/>
        <v>25430</v>
      </c>
    </row>
    <row r="209" spans="1:5" ht="46.5" x14ac:dyDescent="0.65">
      <c r="A209" s="17">
        <v>40958</v>
      </c>
      <c r="B209" s="125" t="s">
        <v>71</v>
      </c>
      <c r="C209" s="128">
        <v>20000</v>
      </c>
      <c r="D209" s="131">
        <v>0</v>
      </c>
      <c r="E209" s="104">
        <f t="shared" si="13"/>
        <v>20000</v>
      </c>
    </row>
    <row r="210" spans="1:5" ht="46.5" x14ac:dyDescent="0.65">
      <c r="A210" s="18"/>
      <c r="B210" s="125" t="s">
        <v>33</v>
      </c>
      <c r="C210" s="128">
        <v>12000</v>
      </c>
      <c r="D210" s="131">
        <v>0</v>
      </c>
      <c r="E210" s="104">
        <f t="shared" si="13"/>
        <v>12000</v>
      </c>
    </row>
    <row r="211" spans="1:5" ht="46.5" x14ac:dyDescent="0.65">
      <c r="A211" s="18">
        <v>73750</v>
      </c>
      <c r="B211" s="125" t="s">
        <v>34</v>
      </c>
      <c r="C211" s="128">
        <v>18000</v>
      </c>
      <c r="D211" s="131">
        <v>0</v>
      </c>
      <c r="E211" s="104">
        <f t="shared" si="13"/>
        <v>18000</v>
      </c>
    </row>
    <row r="212" spans="1:5" ht="46.5" x14ac:dyDescent="0.65">
      <c r="A212" s="18"/>
      <c r="B212" s="124" t="s">
        <v>107</v>
      </c>
      <c r="C212" s="130">
        <v>30000</v>
      </c>
      <c r="D212" s="131">
        <v>0</v>
      </c>
      <c r="E212" s="104">
        <f t="shared" si="13"/>
        <v>30000</v>
      </c>
    </row>
    <row r="213" spans="1:5" ht="46.5" x14ac:dyDescent="0.65">
      <c r="A213" s="18"/>
      <c r="B213" s="125" t="s">
        <v>108</v>
      </c>
      <c r="C213" s="130">
        <v>20000</v>
      </c>
      <c r="D213" s="131">
        <v>0</v>
      </c>
      <c r="E213" s="104">
        <f t="shared" si="13"/>
        <v>20000</v>
      </c>
    </row>
    <row r="214" spans="1:5" ht="46.5" x14ac:dyDescent="0.65">
      <c r="A214" s="18"/>
      <c r="B214" s="124" t="s">
        <v>37</v>
      </c>
      <c r="C214" s="130">
        <v>72000</v>
      </c>
      <c r="D214" s="131">
        <v>0</v>
      </c>
      <c r="E214" s="104">
        <f t="shared" si="13"/>
        <v>72000</v>
      </c>
    </row>
    <row r="215" spans="1:5" ht="48" customHeight="1" x14ac:dyDescent="0.65">
      <c r="A215" s="18"/>
      <c r="B215" s="125" t="s">
        <v>8</v>
      </c>
      <c r="C215" s="128">
        <v>10000</v>
      </c>
      <c r="D215" s="131">
        <v>0</v>
      </c>
      <c r="E215" s="104">
        <f t="shared" si="13"/>
        <v>10000</v>
      </c>
    </row>
    <row r="216" spans="1:5" ht="54" customHeight="1" x14ac:dyDescent="0.65">
      <c r="A216" s="132"/>
      <c r="B216" s="133" t="s">
        <v>262</v>
      </c>
      <c r="C216" s="134">
        <f>C217+C223</f>
        <v>221935</v>
      </c>
      <c r="D216" s="134">
        <f>D217+D223</f>
        <v>102000</v>
      </c>
      <c r="E216" s="135">
        <f>E217+E223</f>
        <v>323935</v>
      </c>
    </row>
    <row r="217" spans="1:5" ht="49.5" customHeight="1" x14ac:dyDescent="0.65">
      <c r="A217" s="136">
        <v>92060</v>
      </c>
      <c r="B217" s="137" t="s">
        <v>269</v>
      </c>
      <c r="C217" s="138">
        <f>SUM(C218:C222)</f>
        <v>140000</v>
      </c>
      <c r="D217" s="138">
        <f>SUM(D218:D222)</f>
        <v>82000</v>
      </c>
      <c r="E217" s="139">
        <f t="shared" ref="E217" si="14">SUM(C217:D217)</f>
        <v>222000</v>
      </c>
    </row>
    <row r="218" spans="1:5" ht="39" x14ac:dyDescent="0.55000000000000004">
      <c r="A218" s="30"/>
      <c r="B218" s="140" t="s">
        <v>208</v>
      </c>
      <c r="C218" s="54">
        <v>38000</v>
      </c>
      <c r="D218" s="55">
        <v>0</v>
      </c>
      <c r="E218" s="56">
        <f>C218+D218</f>
        <v>38000</v>
      </c>
    </row>
    <row r="219" spans="1:5" ht="39" x14ac:dyDescent="0.55000000000000004">
      <c r="A219" s="30"/>
      <c r="B219" s="140" t="s">
        <v>124</v>
      </c>
      <c r="C219" s="54">
        <v>15000</v>
      </c>
      <c r="D219" s="55">
        <v>30000</v>
      </c>
      <c r="E219" s="56">
        <f t="shared" ref="E219:E222" si="15">C219+D219</f>
        <v>45000</v>
      </c>
    </row>
    <row r="220" spans="1:5" ht="39" x14ac:dyDescent="0.55000000000000004">
      <c r="A220" s="30"/>
      <c r="B220" s="140" t="s">
        <v>80</v>
      </c>
      <c r="C220" s="54">
        <v>9000</v>
      </c>
      <c r="D220" s="55">
        <v>10000</v>
      </c>
      <c r="E220" s="56">
        <f t="shared" si="15"/>
        <v>19000</v>
      </c>
    </row>
    <row r="221" spans="1:5" ht="37.5" customHeight="1" x14ac:dyDescent="0.55000000000000004">
      <c r="A221" s="30"/>
      <c r="B221" s="140" t="s">
        <v>12</v>
      </c>
      <c r="C221" s="54">
        <v>63000</v>
      </c>
      <c r="D221" s="55">
        <v>30000</v>
      </c>
      <c r="E221" s="56">
        <f t="shared" si="15"/>
        <v>93000</v>
      </c>
    </row>
    <row r="222" spans="1:5" s="14" customFormat="1" ht="36.75" customHeight="1" x14ac:dyDescent="0.55000000000000004">
      <c r="A222" s="30"/>
      <c r="B222" s="140" t="s">
        <v>109</v>
      </c>
      <c r="C222" s="54">
        <v>15000</v>
      </c>
      <c r="D222" s="57">
        <v>12000</v>
      </c>
      <c r="E222" s="56">
        <f t="shared" si="15"/>
        <v>27000</v>
      </c>
    </row>
    <row r="223" spans="1:5" s="14" customFormat="1" ht="46.5" customHeight="1" x14ac:dyDescent="0.65">
      <c r="A223" s="141">
        <v>93330</v>
      </c>
      <c r="B223" s="142" t="s">
        <v>40</v>
      </c>
      <c r="C223" s="143">
        <f>C224</f>
        <v>81935</v>
      </c>
      <c r="D223" s="143">
        <f>D224</f>
        <v>20000</v>
      </c>
      <c r="E223" s="121">
        <f>E224</f>
        <v>101935</v>
      </c>
    </row>
    <row r="224" spans="1:5" s="14" customFormat="1" ht="66.75" customHeight="1" x14ac:dyDescent="0.65">
      <c r="A224" s="35">
        <v>93330</v>
      </c>
      <c r="B224" s="144" t="s">
        <v>119</v>
      </c>
      <c r="C224" s="145">
        <v>81935</v>
      </c>
      <c r="D224" s="146">
        <v>20000</v>
      </c>
      <c r="E224" s="147">
        <f>SUM(C224:D224)</f>
        <v>101935</v>
      </c>
    </row>
    <row r="225" spans="1:5" ht="41.25" customHeight="1" x14ac:dyDescent="0.5">
      <c r="A225" s="30"/>
      <c r="B225" s="31"/>
      <c r="C225" s="32"/>
      <c r="D225" s="34">
        <v>0</v>
      </c>
      <c r="E225" s="33">
        <f>SUM(C225:D225)</f>
        <v>0</v>
      </c>
    </row>
    <row r="226" spans="1:5" x14ac:dyDescent="0.5">
      <c r="A226" s="21"/>
      <c r="B226" s="1"/>
      <c r="C226" s="1"/>
      <c r="D226" s="22"/>
      <c r="E226" s="23"/>
    </row>
    <row r="227" spans="1:5" ht="48.75" x14ac:dyDescent="0.5">
      <c r="A227" s="21"/>
      <c r="B227" s="152" t="s">
        <v>253</v>
      </c>
      <c r="C227" s="1"/>
      <c r="D227" s="22"/>
      <c r="E227" s="23"/>
    </row>
    <row r="228" spans="1:5" x14ac:dyDescent="0.5">
      <c r="A228" s="21"/>
      <c r="B228" s="1"/>
      <c r="C228" s="1"/>
      <c r="D228" s="22"/>
      <c r="E228" s="23"/>
    </row>
    <row r="229" spans="1:5" ht="51.75" customHeight="1" x14ac:dyDescent="0.6">
      <c r="A229" s="24"/>
      <c r="B229" s="148" t="s">
        <v>272</v>
      </c>
      <c r="C229" s="149"/>
      <c r="D229" s="149"/>
      <c r="E229" s="149"/>
    </row>
    <row r="230" spans="1:5" ht="42.75" customHeight="1" x14ac:dyDescent="0.6">
      <c r="A230" s="24"/>
      <c r="B230" s="150" t="s">
        <v>271</v>
      </c>
      <c r="C230" s="151"/>
      <c r="D230" s="151"/>
      <c r="E230" s="151"/>
    </row>
    <row r="231" spans="1:5" s="40" customFormat="1" ht="46.5" x14ac:dyDescent="0.5">
      <c r="A231" s="58"/>
      <c r="B231" s="59"/>
      <c r="C231" s="60"/>
      <c r="D231" s="60"/>
      <c r="E231" s="61"/>
    </row>
    <row r="232" spans="1:5" x14ac:dyDescent="0.5">
      <c r="A232" s="41"/>
      <c r="B232" s="41"/>
      <c r="C232" s="41"/>
      <c r="D232" s="41"/>
      <c r="E232" s="25"/>
    </row>
    <row r="233" spans="1:5" x14ac:dyDescent="0.5">
      <c r="A233" s="41"/>
      <c r="B233" s="41"/>
      <c r="C233" s="41"/>
      <c r="D233" s="41"/>
      <c r="E233" s="26"/>
    </row>
    <row r="234" spans="1:5" x14ac:dyDescent="0.5">
      <c r="A234" s="41"/>
      <c r="B234" s="26"/>
      <c r="C234" s="41"/>
      <c r="D234" s="41"/>
      <c r="E234" s="26"/>
    </row>
    <row r="235" spans="1:5" ht="39" x14ac:dyDescent="0.6">
      <c r="C235" s="63"/>
    </row>
    <row r="244" spans="2:5" x14ac:dyDescent="0.5">
      <c r="E244" s="25"/>
    </row>
    <row r="245" spans="2:5" ht="39" x14ac:dyDescent="0.6">
      <c r="B245" s="63"/>
      <c r="C245" s="63"/>
      <c r="D245" s="62" t="s">
        <v>273</v>
      </c>
    </row>
    <row r="246" spans="2:5" ht="39" x14ac:dyDescent="0.6">
      <c r="B246" s="62" t="s">
        <v>267</v>
      </c>
      <c r="C246" s="63"/>
      <c r="D246" s="62" t="s">
        <v>274</v>
      </c>
    </row>
    <row r="247" spans="2:5" ht="39" x14ac:dyDescent="0.6">
      <c r="B247" s="63"/>
      <c r="C247" s="63"/>
      <c r="D247" s="62" t="s">
        <v>275</v>
      </c>
    </row>
  </sheetData>
  <mergeCells count="1">
    <mergeCell ref="A1:E1"/>
  </mergeCells>
  <pageMargins left="0.7" right="0.7" top="0.75" bottom="0.75" header="0.3" footer="0.3"/>
  <pageSetup scale="24" orientation="landscape" r:id="rId1"/>
  <rowBreaks count="2" manualBreakCount="2">
    <brk id="165" max="7" man="1"/>
    <brk id="2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>BearingPoint Inc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Tomczynska</dc:creator>
  <cp:lastModifiedBy>Lenovo</cp:lastModifiedBy>
  <cp:revision/>
  <cp:lastPrinted>2019-09-05T07:13:43Z</cp:lastPrinted>
  <dcterms:created xsi:type="dcterms:W3CDTF">2009-02-25T12:11:13Z</dcterms:created>
  <dcterms:modified xsi:type="dcterms:W3CDTF">2019-09-05T07:13:47Z</dcterms:modified>
</cp:coreProperties>
</file>